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nancy\LISTAS 2020\VENTAS\PROYECTORES\diseño\"/>
    </mc:Choice>
  </mc:AlternateContent>
  <bookViews>
    <workbookView xWindow="0" yWindow="0" windowWidth="24000" windowHeight="9732" firstSheet="3" activeTab="3"/>
  </bookViews>
  <sheets>
    <sheet name="ENERO 2020" sheetId="8" r:id="rId1"/>
    <sheet name="Hoja1" sheetId="2" r:id="rId2"/>
    <sheet name="Hoja3" sheetId="5" r:id="rId3"/>
    <sheet name="OCTUBRE" sheetId="11" r:id="rId4"/>
  </sheets>
  <definedNames>
    <definedName name="_xlnm._FilterDatabase" localSheetId="0" hidden="1">'ENERO 2020'!$A$2:$U$291</definedName>
    <definedName name="_xlnm._FilterDatabase" localSheetId="1" hidden="1">Hoja1!$A$1:$Y$352</definedName>
    <definedName name="_xlnm._FilterDatabase" localSheetId="3" hidden="1">OCTUBRE!$A$2:$K$158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0" i="8" l="1"/>
  <c r="P169" i="8"/>
  <c r="P168" i="8"/>
  <c r="P167" i="8"/>
  <c r="B30" i="11"/>
  <c r="B29" i="11"/>
  <c r="B28" i="11"/>
  <c r="B32" i="11"/>
  <c r="B31" i="11"/>
  <c r="P94" i="8" l="1"/>
  <c r="P93" i="8"/>
  <c r="P92" i="8"/>
  <c r="P91" i="8"/>
  <c r="P90" i="8"/>
  <c r="P89" i="8"/>
  <c r="P88" i="8"/>
  <c r="P190" i="8" l="1"/>
  <c r="P189" i="8"/>
  <c r="P188" i="8"/>
  <c r="P187" i="8"/>
  <c r="P186" i="8"/>
  <c r="P185" i="8"/>
  <c r="P184" i="8"/>
  <c r="P183" i="8"/>
  <c r="P182" i="8"/>
  <c r="P181" i="8"/>
  <c r="P180" i="8"/>
  <c r="P179" i="8"/>
  <c r="P178" i="8"/>
  <c r="P177" i="8"/>
  <c r="P176" i="8"/>
  <c r="P175" i="8"/>
  <c r="P174" i="8"/>
  <c r="P173" i="8"/>
  <c r="P172" i="8"/>
  <c r="P171" i="8"/>
  <c r="P166" i="8"/>
  <c r="P165" i="8"/>
  <c r="P164" i="8"/>
  <c r="P163" i="8"/>
  <c r="P162" i="8"/>
  <c r="P161" i="8"/>
  <c r="P160" i="8"/>
  <c r="P159" i="8"/>
  <c r="P158" i="8"/>
  <c r="P155" i="8"/>
  <c r="P154" i="8"/>
  <c r="P153" i="8"/>
  <c r="P150" i="8"/>
  <c r="P149" i="8"/>
  <c r="P148" i="8"/>
  <c r="P147" i="8"/>
  <c r="P146" i="8"/>
  <c r="P145" i="8"/>
  <c r="P144" i="8"/>
  <c r="P143" i="8"/>
  <c r="P142" i="8"/>
  <c r="P141" i="8"/>
  <c r="P140" i="8"/>
  <c r="P139" i="8"/>
  <c r="P138" i="8"/>
  <c r="P137" i="8"/>
  <c r="P136" i="8"/>
  <c r="P135" i="8"/>
  <c r="P134" i="8"/>
  <c r="P133" i="8"/>
  <c r="P132" i="8"/>
  <c r="P131" i="8"/>
  <c r="P130" i="8"/>
  <c r="P129" i="8"/>
  <c r="P128" i="8"/>
  <c r="P127" i="8"/>
  <c r="P126" i="8"/>
  <c r="P125" i="8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6" i="8"/>
  <c r="P95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1" i="8"/>
  <c r="P20" i="8"/>
  <c r="P19" i="8"/>
  <c r="P18" i="8"/>
  <c r="P17" i="8"/>
  <c r="P16" i="8"/>
  <c r="P15" i="8"/>
  <c r="P13" i="8"/>
  <c r="P12" i="8"/>
  <c r="P11" i="8"/>
  <c r="P10" i="8"/>
  <c r="P9" i="8"/>
  <c r="P8" i="8"/>
  <c r="P6" i="8"/>
  <c r="P5" i="8"/>
  <c r="P4" i="8"/>
  <c r="P3" i="8"/>
  <c r="B38" i="8"/>
  <c r="B41" i="8"/>
  <c r="B40" i="8"/>
  <c r="B39" i="8"/>
  <c r="B42" i="8"/>
  <c r="B43" i="8"/>
  <c r="Q210" i="2" l="1"/>
  <c r="W210" i="2"/>
  <c r="P210" i="2"/>
  <c r="V210" i="2"/>
  <c r="Q209" i="2"/>
  <c r="W209" i="2"/>
  <c r="P209" i="2"/>
  <c r="V209" i="2"/>
  <c r="Q208" i="2"/>
  <c r="W208" i="2"/>
  <c r="P208" i="2"/>
  <c r="V208" i="2"/>
  <c r="Q207" i="2"/>
  <c r="W207" i="2"/>
  <c r="P207" i="2"/>
  <c r="V207" i="2"/>
  <c r="Q206" i="2"/>
  <c r="W206" i="2"/>
  <c r="P206" i="2"/>
  <c r="V206" i="2"/>
  <c r="Q205" i="2"/>
  <c r="W205" i="2"/>
  <c r="P205" i="2"/>
  <c r="V205" i="2"/>
  <c r="Q204" i="2"/>
  <c r="W204" i="2"/>
  <c r="P204" i="2"/>
  <c r="V204" i="2"/>
  <c r="Q203" i="2"/>
  <c r="W203" i="2"/>
  <c r="P203" i="2"/>
  <c r="V203" i="2"/>
  <c r="Q202" i="2"/>
  <c r="W202" i="2"/>
  <c r="P202" i="2"/>
  <c r="V202" i="2"/>
  <c r="Q201" i="2"/>
  <c r="W201" i="2"/>
  <c r="P201" i="2"/>
  <c r="V201" i="2"/>
  <c r="Q200" i="2"/>
  <c r="W200" i="2"/>
  <c r="P200" i="2"/>
  <c r="V200" i="2"/>
  <c r="Q199" i="2"/>
  <c r="W199" i="2"/>
  <c r="P199" i="2"/>
  <c r="V199" i="2"/>
  <c r="Q198" i="2"/>
  <c r="W198" i="2"/>
  <c r="P198" i="2"/>
  <c r="V198" i="2"/>
  <c r="Q197" i="2"/>
  <c r="W197" i="2"/>
  <c r="P197" i="2"/>
  <c r="V197" i="2"/>
  <c r="Q196" i="2"/>
  <c r="W196" i="2"/>
  <c r="P196" i="2"/>
  <c r="V196" i="2"/>
  <c r="Q195" i="2"/>
  <c r="W195" i="2"/>
  <c r="P195" i="2"/>
  <c r="V195" i="2"/>
  <c r="Q194" i="2"/>
  <c r="W194" i="2"/>
  <c r="P194" i="2"/>
  <c r="V194" i="2"/>
  <c r="Q193" i="2"/>
  <c r="P193" i="2"/>
  <c r="Q192" i="2"/>
  <c r="W192" i="2"/>
  <c r="P192" i="2"/>
  <c r="V192" i="2"/>
  <c r="Q191" i="2"/>
  <c r="W191" i="2"/>
  <c r="P191" i="2"/>
  <c r="V191" i="2"/>
  <c r="Q190" i="2"/>
  <c r="W190" i="2"/>
  <c r="P190" i="2"/>
  <c r="V190" i="2"/>
  <c r="Q189" i="2"/>
  <c r="W189" i="2"/>
  <c r="P189" i="2"/>
  <c r="V189" i="2"/>
  <c r="Q188" i="2"/>
  <c r="W188" i="2"/>
  <c r="P188" i="2"/>
  <c r="V188" i="2"/>
  <c r="Q187" i="2"/>
  <c r="W187" i="2"/>
  <c r="P187" i="2"/>
  <c r="V187" i="2"/>
  <c r="Q186" i="2"/>
  <c r="W186" i="2"/>
  <c r="P186" i="2"/>
  <c r="V186" i="2"/>
  <c r="Q185" i="2"/>
  <c r="W185" i="2"/>
  <c r="P185" i="2"/>
  <c r="V185" i="2"/>
  <c r="Q184" i="2"/>
  <c r="W184" i="2"/>
  <c r="P184" i="2"/>
  <c r="V184" i="2"/>
  <c r="Q183" i="2"/>
  <c r="W183" i="2"/>
  <c r="P183" i="2"/>
  <c r="V183" i="2"/>
  <c r="Q182" i="2"/>
  <c r="W182" i="2"/>
  <c r="P182" i="2"/>
  <c r="V182" i="2"/>
  <c r="W181" i="2"/>
  <c r="V181" i="2"/>
  <c r="Q180" i="2"/>
  <c r="W180" i="2"/>
  <c r="P180" i="2"/>
  <c r="V180" i="2"/>
  <c r="Q179" i="2"/>
  <c r="W179" i="2"/>
  <c r="P179" i="2"/>
  <c r="V179" i="2"/>
  <c r="Q178" i="2"/>
  <c r="W178" i="2"/>
  <c r="P178" i="2"/>
  <c r="V178" i="2"/>
  <c r="Q177" i="2"/>
  <c r="W177" i="2"/>
  <c r="P177" i="2"/>
  <c r="V177" i="2"/>
  <c r="Q176" i="2"/>
  <c r="W176" i="2"/>
  <c r="P176" i="2"/>
  <c r="V176" i="2"/>
  <c r="Q175" i="2"/>
  <c r="W175" i="2"/>
  <c r="P175" i="2"/>
  <c r="V175" i="2"/>
  <c r="Q174" i="2"/>
  <c r="W174" i="2"/>
  <c r="P174" i="2"/>
  <c r="V174" i="2"/>
  <c r="Q173" i="2"/>
  <c r="W173" i="2"/>
  <c r="P173" i="2"/>
  <c r="V173" i="2"/>
  <c r="Q172" i="2"/>
  <c r="W172" i="2"/>
  <c r="P172" i="2"/>
  <c r="V172" i="2"/>
  <c r="Q171" i="2"/>
  <c r="W171" i="2"/>
  <c r="P171" i="2"/>
  <c r="V171" i="2"/>
  <c r="Q170" i="2"/>
  <c r="W170" i="2"/>
  <c r="P170" i="2"/>
  <c r="V170" i="2"/>
  <c r="Q169" i="2"/>
  <c r="W169" i="2"/>
  <c r="P169" i="2"/>
  <c r="V169" i="2"/>
  <c r="Q168" i="2"/>
  <c r="W168" i="2"/>
  <c r="P168" i="2"/>
  <c r="V168" i="2"/>
  <c r="Q167" i="2"/>
  <c r="W167" i="2"/>
  <c r="P167" i="2"/>
  <c r="V167" i="2"/>
  <c r="Q166" i="2"/>
  <c r="W166" i="2"/>
  <c r="P166" i="2"/>
  <c r="V166" i="2"/>
  <c r="Q165" i="2"/>
  <c r="W165" i="2"/>
  <c r="P165" i="2"/>
  <c r="V165" i="2"/>
  <c r="Q164" i="2"/>
  <c r="W164" i="2"/>
  <c r="P164" i="2"/>
  <c r="V164" i="2"/>
  <c r="Q163" i="2"/>
  <c r="W163" i="2"/>
  <c r="P163" i="2"/>
  <c r="V163" i="2"/>
  <c r="Q162" i="2"/>
  <c r="W162" i="2"/>
  <c r="P162" i="2"/>
  <c r="V162" i="2"/>
  <c r="Q161" i="2"/>
  <c r="W161" i="2"/>
  <c r="P161" i="2"/>
  <c r="V161" i="2"/>
  <c r="Q160" i="2"/>
  <c r="W160" i="2"/>
  <c r="P160" i="2"/>
  <c r="V160" i="2"/>
  <c r="Q159" i="2"/>
  <c r="W159" i="2"/>
  <c r="P159" i="2"/>
  <c r="V159" i="2"/>
  <c r="Q158" i="2"/>
  <c r="W158" i="2"/>
  <c r="P158" i="2"/>
  <c r="V158" i="2"/>
  <c r="Q157" i="2"/>
  <c r="W157" i="2"/>
  <c r="P157" i="2"/>
  <c r="V157" i="2"/>
  <c r="Q156" i="2"/>
  <c r="W156" i="2"/>
  <c r="P156" i="2"/>
  <c r="V156" i="2"/>
  <c r="Q155" i="2"/>
  <c r="W155" i="2"/>
  <c r="P155" i="2"/>
  <c r="V155" i="2"/>
  <c r="Q154" i="2"/>
  <c r="W154" i="2"/>
  <c r="P154" i="2"/>
  <c r="V154" i="2"/>
  <c r="Q153" i="2"/>
  <c r="W153" i="2"/>
  <c r="P153" i="2"/>
  <c r="V153" i="2"/>
  <c r="Q152" i="2"/>
  <c r="W152" i="2"/>
  <c r="P152" i="2"/>
  <c r="V152" i="2"/>
  <c r="W151" i="2"/>
  <c r="V151" i="2"/>
  <c r="Q150" i="2"/>
  <c r="W150" i="2"/>
  <c r="P150" i="2"/>
  <c r="V150" i="2"/>
  <c r="Q149" i="2"/>
  <c r="W149" i="2"/>
  <c r="P149" i="2"/>
  <c r="V149" i="2"/>
  <c r="Q148" i="2"/>
  <c r="W148" i="2"/>
  <c r="P148" i="2"/>
  <c r="V148" i="2"/>
  <c r="Q147" i="2"/>
  <c r="W147" i="2"/>
  <c r="P147" i="2"/>
  <c r="V147" i="2"/>
  <c r="Q146" i="2"/>
  <c r="W146" i="2"/>
  <c r="P146" i="2"/>
  <c r="V146" i="2"/>
  <c r="Q145" i="2"/>
  <c r="W145" i="2"/>
  <c r="P145" i="2"/>
  <c r="V145" i="2"/>
  <c r="Q144" i="2"/>
  <c r="W144" i="2"/>
  <c r="P144" i="2"/>
  <c r="V144" i="2"/>
  <c r="Q143" i="2"/>
  <c r="W143" i="2"/>
  <c r="P143" i="2"/>
  <c r="V143" i="2"/>
  <c r="Q142" i="2"/>
  <c r="W142" i="2"/>
  <c r="P142" i="2"/>
  <c r="V142" i="2"/>
  <c r="Q141" i="2"/>
  <c r="W141" i="2"/>
  <c r="P141" i="2"/>
  <c r="V141" i="2"/>
  <c r="Q140" i="2"/>
  <c r="W140" i="2"/>
  <c r="P140" i="2"/>
  <c r="V140" i="2"/>
  <c r="Q139" i="2"/>
  <c r="W139" i="2"/>
  <c r="P139" i="2"/>
  <c r="V139" i="2"/>
  <c r="Q138" i="2"/>
  <c r="W138" i="2"/>
  <c r="P138" i="2"/>
  <c r="V138" i="2"/>
  <c r="Q137" i="2"/>
  <c r="W137" i="2"/>
  <c r="P137" i="2"/>
  <c r="V137" i="2"/>
  <c r="Q136" i="2"/>
  <c r="W136" i="2"/>
  <c r="P136" i="2"/>
  <c r="V136" i="2"/>
  <c r="Q135" i="2"/>
  <c r="W135" i="2"/>
  <c r="P135" i="2"/>
  <c r="V135" i="2"/>
  <c r="Q134" i="2"/>
  <c r="W134" i="2"/>
  <c r="P134" i="2"/>
  <c r="V134" i="2"/>
  <c r="Q133" i="2"/>
  <c r="W133" i="2"/>
  <c r="P133" i="2"/>
  <c r="V133" i="2"/>
  <c r="Q132" i="2"/>
  <c r="W132" i="2"/>
  <c r="P132" i="2"/>
  <c r="V132" i="2"/>
  <c r="Q131" i="2"/>
  <c r="W131" i="2"/>
  <c r="P131" i="2"/>
  <c r="V131" i="2"/>
  <c r="Q130" i="2"/>
  <c r="W130" i="2"/>
  <c r="P130" i="2"/>
  <c r="V130" i="2"/>
  <c r="Q129" i="2"/>
  <c r="W129" i="2"/>
  <c r="P129" i="2"/>
  <c r="V129" i="2"/>
  <c r="Q128" i="2"/>
  <c r="W128" i="2"/>
  <c r="P128" i="2"/>
  <c r="V128" i="2"/>
  <c r="Q127" i="2"/>
  <c r="W127" i="2"/>
  <c r="P127" i="2"/>
  <c r="V127" i="2"/>
  <c r="Q126" i="2"/>
  <c r="W126" i="2"/>
  <c r="P126" i="2"/>
  <c r="V126" i="2"/>
  <c r="Q125" i="2"/>
  <c r="W125" i="2"/>
  <c r="P125" i="2"/>
  <c r="V125" i="2"/>
  <c r="Q124" i="2"/>
  <c r="W124" i="2"/>
  <c r="P124" i="2"/>
  <c r="V124" i="2"/>
  <c r="Q123" i="2"/>
  <c r="W123" i="2"/>
  <c r="P123" i="2"/>
  <c r="V123" i="2"/>
  <c r="Q122" i="2"/>
  <c r="W122" i="2"/>
  <c r="P122" i="2"/>
  <c r="V122" i="2"/>
  <c r="Q121" i="2"/>
  <c r="W121" i="2"/>
  <c r="P121" i="2"/>
  <c r="V121" i="2"/>
  <c r="Q120" i="2"/>
  <c r="W120" i="2"/>
  <c r="P120" i="2"/>
  <c r="V120" i="2"/>
  <c r="Q119" i="2"/>
  <c r="W119" i="2"/>
  <c r="P119" i="2"/>
  <c r="V119" i="2"/>
  <c r="Q118" i="2"/>
  <c r="W118" i="2"/>
  <c r="P118" i="2"/>
  <c r="V118" i="2"/>
  <c r="Q117" i="2"/>
  <c r="W117" i="2"/>
  <c r="P117" i="2"/>
  <c r="V117" i="2"/>
  <c r="Q116" i="2"/>
  <c r="W116" i="2"/>
  <c r="P116" i="2"/>
  <c r="V116" i="2"/>
  <c r="Q115" i="2"/>
  <c r="W115" i="2"/>
  <c r="P115" i="2"/>
  <c r="V115" i="2"/>
  <c r="Q114" i="2"/>
  <c r="W114" i="2"/>
  <c r="P114" i="2"/>
  <c r="V114" i="2"/>
  <c r="Q113" i="2"/>
  <c r="W113" i="2"/>
  <c r="P113" i="2"/>
  <c r="V113" i="2"/>
  <c r="Q112" i="2"/>
  <c r="W112" i="2"/>
  <c r="P112" i="2"/>
  <c r="V112" i="2"/>
  <c r="Q111" i="2"/>
  <c r="W111" i="2"/>
  <c r="P111" i="2"/>
  <c r="V111" i="2"/>
  <c r="Q110" i="2"/>
  <c r="W110" i="2"/>
  <c r="P110" i="2"/>
  <c r="V110" i="2"/>
  <c r="Q109" i="2"/>
  <c r="W109" i="2"/>
  <c r="P109" i="2"/>
  <c r="V109" i="2"/>
  <c r="Q108" i="2"/>
  <c r="W108" i="2"/>
  <c r="P108" i="2"/>
  <c r="V108" i="2"/>
  <c r="Q107" i="2"/>
  <c r="W107" i="2"/>
  <c r="P107" i="2"/>
  <c r="V107" i="2"/>
  <c r="Q106" i="2"/>
  <c r="W106" i="2"/>
  <c r="P106" i="2"/>
  <c r="V106" i="2"/>
  <c r="Q105" i="2"/>
  <c r="W105" i="2"/>
  <c r="P105" i="2"/>
  <c r="V105" i="2"/>
  <c r="Q104" i="2"/>
  <c r="W104" i="2"/>
  <c r="P104" i="2"/>
  <c r="V104" i="2"/>
  <c r="Q103" i="2"/>
  <c r="W103" i="2"/>
  <c r="P103" i="2"/>
  <c r="V103" i="2"/>
  <c r="Q102" i="2"/>
  <c r="W102" i="2"/>
  <c r="P102" i="2"/>
  <c r="V102" i="2"/>
  <c r="Q101" i="2"/>
  <c r="W101" i="2"/>
  <c r="P101" i="2"/>
  <c r="V101" i="2"/>
  <c r="Q100" i="2"/>
  <c r="W100" i="2"/>
  <c r="P100" i="2"/>
  <c r="V100" i="2"/>
  <c r="Q99" i="2"/>
  <c r="W99" i="2"/>
  <c r="P99" i="2"/>
  <c r="V99" i="2"/>
  <c r="Q98" i="2"/>
  <c r="W98" i="2"/>
  <c r="P98" i="2"/>
  <c r="V98" i="2"/>
  <c r="Q97" i="2"/>
  <c r="W97" i="2"/>
  <c r="P97" i="2"/>
  <c r="V97" i="2"/>
  <c r="Q96" i="2"/>
  <c r="W96" i="2"/>
  <c r="P96" i="2"/>
  <c r="V96" i="2"/>
  <c r="Q95" i="2"/>
  <c r="W95" i="2"/>
  <c r="P95" i="2"/>
  <c r="V95" i="2"/>
  <c r="Q94" i="2"/>
  <c r="W94" i="2"/>
  <c r="P94" i="2"/>
  <c r="V94" i="2"/>
  <c r="Q93" i="2"/>
  <c r="W93" i="2"/>
  <c r="P93" i="2"/>
  <c r="V93" i="2"/>
  <c r="Q92" i="2"/>
  <c r="W92" i="2"/>
  <c r="P92" i="2"/>
  <c r="V92" i="2"/>
  <c r="Q91" i="2"/>
  <c r="W91" i="2"/>
  <c r="P91" i="2"/>
  <c r="V91" i="2"/>
  <c r="Q90" i="2"/>
  <c r="W90" i="2"/>
  <c r="P90" i="2"/>
  <c r="V90" i="2"/>
  <c r="Q89" i="2"/>
  <c r="W89" i="2"/>
  <c r="P89" i="2"/>
  <c r="V89" i="2"/>
  <c r="Q88" i="2"/>
  <c r="W88" i="2"/>
  <c r="P88" i="2"/>
  <c r="V88" i="2"/>
  <c r="Q87" i="2"/>
  <c r="W87" i="2"/>
  <c r="P87" i="2"/>
  <c r="V87" i="2"/>
  <c r="Q86" i="2"/>
  <c r="W86" i="2"/>
  <c r="P86" i="2"/>
  <c r="V86" i="2"/>
  <c r="Q85" i="2"/>
  <c r="W85" i="2"/>
  <c r="P85" i="2"/>
  <c r="V85" i="2"/>
  <c r="Q84" i="2"/>
  <c r="W84" i="2"/>
  <c r="P84" i="2"/>
  <c r="V84" i="2"/>
  <c r="Q83" i="2"/>
  <c r="W83" i="2"/>
  <c r="P83" i="2"/>
  <c r="V83" i="2"/>
  <c r="Q82" i="2"/>
  <c r="W82" i="2"/>
  <c r="P82" i="2"/>
  <c r="V82" i="2"/>
  <c r="Q81" i="2"/>
  <c r="W81" i="2"/>
  <c r="P81" i="2"/>
  <c r="V81" i="2"/>
  <c r="Q80" i="2"/>
  <c r="W80" i="2"/>
  <c r="P80" i="2"/>
  <c r="V80" i="2"/>
  <c r="Q79" i="2"/>
  <c r="W79" i="2"/>
  <c r="P79" i="2"/>
  <c r="V79" i="2"/>
  <c r="Q78" i="2"/>
  <c r="W78" i="2"/>
  <c r="P78" i="2"/>
  <c r="V78" i="2"/>
  <c r="Q77" i="2"/>
  <c r="W77" i="2"/>
  <c r="P77" i="2"/>
  <c r="V77" i="2"/>
  <c r="Q76" i="2"/>
  <c r="W76" i="2"/>
  <c r="P76" i="2"/>
  <c r="V76" i="2"/>
  <c r="Q75" i="2"/>
  <c r="W75" i="2"/>
  <c r="P75" i="2"/>
  <c r="V75" i="2"/>
  <c r="Q74" i="2"/>
  <c r="W74" i="2"/>
  <c r="P74" i="2"/>
  <c r="V74" i="2"/>
  <c r="Q73" i="2"/>
  <c r="W73" i="2"/>
  <c r="P73" i="2"/>
  <c r="V73" i="2"/>
  <c r="Q72" i="2"/>
  <c r="W72" i="2"/>
  <c r="P72" i="2"/>
  <c r="V72" i="2"/>
  <c r="Q71" i="2"/>
  <c r="W71" i="2"/>
  <c r="P71" i="2"/>
  <c r="V71" i="2"/>
  <c r="Q70" i="2"/>
  <c r="W70" i="2"/>
  <c r="P70" i="2"/>
  <c r="V70" i="2"/>
  <c r="Q69" i="2"/>
  <c r="W69" i="2"/>
  <c r="P69" i="2"/>
  <c r="V69" i="2"/>
  <c r="Q68" i="2"/>
  <c r="W68" i="2"/>
  <c r="P68" i="2"/>
  <c r="V68" i="2"/>
  <c r="Q67" i="2"/>
  <c r="W67" i="2"/>
  <c r="P67" i="2"/>
  <c r="V67" i="2"/>
  <c r="Q66" i="2"/>
  <c r="W66" i="2"/>
  <c r="P66" i="2"/>
  <c r="V66" i="2"/>
  <c r="Q65" i="2"/>
  <c r="W65" i="2"/>
  <c r="P65" i="2"/>
  <c r="V65" i="2"/>
  <c r="Q64" i="2"/>
  <c r="W64" i="2"/>
  <c r="P64" i="2"/>
  <c r="V64" i="2"/>
  <c r="Q63" i="2"/>
  <c r="W63" i="2"/>
  <c r="P63" i="2"/>
  <c r="V63" i="2"/>
  <c r="Q62" i="2"/>
  <c r="W62" i="2"/>
  <c r="P62" i="2"/>
  <c r="V62" i="2"/>
  <c r="Q61" i="2"/>
  <c r="W61" i="2"/>
  <c r="P61" i="2"/>
  <c r="V61" i="2"/>
  <c r="Q60" i="2"/>
  <c r="W60" i="2"/>
  <c r="P60" i="2"/>
  <c r="V60" i="2"/>
  <c r="Q59" i="2"/>
  <c r="W59" i="2"/>
  <c r="P59" i="2"/>
  <c r="V59" i="2"/>
  <c r="Q58" i="2"/>
  <c r="W58" i="2"/>
  <c r="P58" i="2"/>
  <c r="V58" i="2"/>
  <c r="Q57" i="2"/>
  <c r="W57" i="2"/>
  <c r="P57" i="2"/>
  <c r="V57" i="2"/>
  <c r="Q56" i="2"/>
  <c r="W56" i="2"/>
  <c r="P56" i="2"/>
  <c r="V56" i="2"/>
  <c r="Q55" i="2"/>
  <c r="W55" i="2"/>
  <c r="P55" i="2"/>
  <c r="V55" i="2"/>
  <c r="Q54" i="2"/>
  <c r="W54" i="2"/>
  <c r="P54" i="2"/>
  <c r="V54" i="2"/>
  <c r="Q53" i="2"/>
  <c r="W53" i="2"/>
  <c r="P53" i="2"/>
  <c r="V53" i="2"/>
  <c r="Q52" i="2"/>
  <c r="W52" i="2"/>
  <c r="P52" i="2"/>
  <c r="V52" i="2"/>
  <c r="Q51" i="2"/>
  <c r="W51" i="2"/>
  <c r="P51" i="2"/>
  <c r="V51" i="2"/>
  <c r="Q50" i="2"/>
  <c r="W50" i="2"/>
  <c r="P50" i="2"/>
  <c r="V50" i="2"/>
  <c r="Q49" i="2"/>
  <c r="W49" i="2"/>
  <c r="P49" i="2"/>
  <c r="V49" i="2"/>
  <c r="Q48" i="2"/>
  <c r="W48" i="2"/>
  <c r="P48" i="2"/>
  <c r="V48" i="2"/>
  <c r="Q47" i="2"/>
  <c r="W47" i="2"/>
  <c r="P47" i="2"/>
  <c r="V47" i="2"/>
  <c r="Q46" i="2"/>
  <c r="W46" i="2"/>
  <c r="P46" i="2"/>
  <c r="V46" i="2"/>
  <c r="Q45" i="2"/>
  <c r="W45" i="2"/>
  <c r="P45" i="2"/>
  <c r="V45" i="2"/>
  <c r="Q44" i="2"/>
  <c r="W44" i="2"/>
  <c r="P44" i="2"/>
  <c r="V44" i="2"/>
  <c r="Q43" i="2"/>
  <c r="W43" i="2"/>
  <c r="P43" i="2"/>
  <c r="V43" i="2"/>
  <c r="Q42" i="2"/>
  <c r="W42" i="2"/>
  <c r="P42" i="2"/>
  <c r="V42" i="2"/>
  <c r="Q41" i="2"/>
  <c r="W41" i="2"/>
  <c r="P41" i="2"/>
  <c r="V41" i="2"/>
  <c r="Q40" i="2"/>
  <c r="W40" i="2"/>
  <c r="P40" i="2"/>
  <c r="V40" i="2"/>
  <c r="Q39" i="2"/>
  <c r="W39" i="2"/>
  <c r="P39" i="2"/>
  <c r="V39" i="2"/>
  <c r="Q38" i="2"/>
  <c r="W38" i="2"/>
  <c r="P38" i="2"/>
  <c r="V38" i="2"/>
  <c r="Q37" i="2"/>
  <c r="W37" i="2"/>
  <c r="P37" i="2"/>
  <c r="V37" i="2"/>
  <c r="Q36" i="2"/>
  <c r="W36" i="2"/>
  <c r="P36" i="2"/>
  <c r="V36" i="2"/>
  <c r="Q35" i="2"/>
  <c r="W35" i="2"/>
  <c r="P35" i="2"/>
  <c r="V35" i="2"/>
  <c r="Q34" i="2"/>
  <c r="W34" i="2"/>
  <c r="P34" i="2"/>
  <c r="V34" i="2"/>
  <c r="Q33" i="2"/>
  <c r="W33" i="2"/>
  <c r="P33" i="2"/>
  <c r="V33" i="2"/>
  <c r="Q32" i="2"/>
  <c r="W32" i="2"/>
  <c r="P32" i="2"/>
  <c r="V32" i="2"/>
  <c r="Q31" i="2"/>
  <c r="W31" i="2"/>
  <c r="P31" i="2"/>
  <c r="V31" i="2"/>
  <c r="Q30" i="2"/>
  <c r="W30" i="2"/>
  <c r="P30" i="2"/>
  <c r="V30" i="2"/>
  <c r="Q29" i="2"/>
  <c r="W29" i="2"/>
  <c r="P29" i="2"/>
  <c r="V29" i="2"/>
  <c r="Q28" i="2"/>
  <c r="W28" i="2"/>
  <c r="P28" i="2"/>
  <c r="V28" i="2"/>
  <c r="Q27" i="2"/>
  <c r="W27" i="2"/>
  <c r="P27" i="2"/>
  <c r="V27" i="2"/>
  <c r="Q26" i="2"/>
  <c r="W26" i="2"/>
  <c r="P26" i="2"/>
  <c r="V26" i="2"/>
  <c r="Q25" i="2"/>
  <c r="W25" i="2"/>
  <c r="P25" i="2"/>
  <c r="V25" i="2"/>
  <c r="Q24" i="2"/>
  <c r="W24" i="2"/>
  <c r="P24" i="2"/>
  <c r="V24" i="2"/>
  <c r="Q23" i="2"/>
  <c r="W23" i="2"/>
  <c r="P23" i="2"/>
  <c r="V23" i="2"/>
  <c r="Q22" i="2"/>
  <c r="W22" i="2"/>
  <c r="P22" i="2"/>
  <c r="V22" i="2"/>
  <c r="Q21" i="2"/>
  <c r="W21" i="2"/>
  <c r="P21" i="2"/>
  <c r="V21" i="2"/>
  <c r="Q20" i="2"/>
  <c r="W20" i="2"/>
  <c r="P20" i="2"/>
  <c r="V20" i="2"/>
  <c r="Q19" i="2"/>
  <c r="W19" i="2"/>
  <c r="P19" i="2"/>
  <c r="V19" i="2"/>
  <c r="Q18" i="2"/>
  <c r="W18" i="2"/>
  <c r="P18" i="2"/>
  <c r="V18" i="2"/>
  <c r="Q17" i="2"/>
  <c r="W17" i="2"/>
  <c r="P17" i="2"/>
  <c r="V17" i="2"/>
  <c r="Q16" i="2"/>
  <c r="W16" i="2"/>
  <c r="P16" i="2"/>
  <c r="V16" i="2"/>
  <c r="Q15" i="2"/>
  <c r="W15" i="2"/>
  <c r="P15" i="2"/>
  <c r="V15" i="2"/>
  <c r="Q14" i="2"/>
  <c r="W14" i="2"/>
  <c r="P14" i="2"/>
  <c r="V14" i="2"/>
  <c r="Q13" i="2"/>
  <c r="W13" i="2"/>
  <c r="P13" i="2"/>
  <c r="V13" i="2"/>
  <c r="Q12" i="2"/>
  <c r="W12" i="2"/>
  <c r="P12" i="2"/>
  <c r="V12" i="2"/>
  <c r="Q11" i="2"/>
  <c r="W11" i="2"/>
  <c r="P11" i="2"/>
  <c r="V11" i="2"/>
  <c r="Q10" i="2"/>
  <c r="W10" i="2"/>
  <c r="P10" i="2"/>
  <c r="V10" i="2"/>
  <c r="Q9" i="2"/>
  <c r="W9" i="2"/>
  <c r="P9" i="2"/>
  <c r="V9" i="2"/>
  <c r="Q8" i="2"/>
  <c r="W8" i="2"/>
  <c r="P8" i="2"/>
  <c r="V8" i="2"/>
  <c r="Q7" i="2"/>
  <c r="W7" i="2"/>
  <c r="P7" i="2"/>
  <c r="V7" i="2"/>
  <c r="Q6" i="2"/>
  <c r="W6" i="2"/>
  <c r="P6" i="2"/>
  <c r="V6" i="2"/>
  <c r="Q5" i="2"/>
  <c r="W5" i="2"/>
  <c r="P5" i="2"/>
  <c r="V5" i="2"/>
  <c r="Q4" i="2"/>
  <c r="W4" i="2"/>
  <c r="P4" i="2"/>
  <c r="V4" i="2"/>
  <c r="Q3" i="2"/>
  <c r="W3" i="2"/>
  <c r="P3" i="2"/>
  <c r="V3" i="2"/>
</calcChain>
</file>

<file path=xl/comments1.xml><?xml version="1.0" encoding="utf-8"?>
<comments xmlns="http://schemas.openxmlformats.org/spreadsheetml/2006/main">
  <authors>
    <author>Gerencia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EN LISTA PRECIOS APARECE COMO LED. EN PROJECTO CENTRAL COMO DLP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EN LISTA PRECIOS APARECE COMO LED. EN PROJECTO CENTRAL COMO DLP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EN LISTA PRECIOS APARECE COMO LED. EN PROJECTO CENTRAL COMO DLP</t>
        </r>
      </text>
    </comment>
  </commentList>
</comments>
</file>

<file path=xl/comments2.xml><?xml version="1.0" encoding="utf-8"?>
<comments xmlns="http://schemas.openxmlformats.org/spreadsheetml/2006/main">
  <authors>
    <author>Gerencia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EN LISTA PRECIOS APARECE COMO LED. EN PROJECTO CENTRAL COMO DLP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EN LISTA PRECIOS APARECE COMO LED. EN PROJECTO CENTRAL COMO DLP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Gerencia:</t>
        </r>
        <r>
          <rPr>
            <sz val="9"/>
            <color indexed="81"/>
            <rFont val="Tahoma"/>
            <family val="2"/>
          </rPr>
          <t xml:space="preserve">
EN LISTA PRECIOS APARECE COMO LED. EN PROJECTO CENTRAL COMO DLP</t>
        </r>
      </text>
    </comment>
  </commentList>
</comments>
</file>

<file path=xl/sharedStrings.xml><?xml version="1.0" encoding="utf-8"?>
<sst xmlns="http://schemas.openxmlformats.org/spreadsheetml/2006/main" count="8277" uniqueCount="910">
  <si>
    <t>MODELO</t>
  </si>
  <si>
    <t>TECNOLOGIA</t>
  </si>
  <si>
    <t>RESOLUCION</t>
  </si>
  <si>
    <t>LUMENS</t>
  </si>
  <si>
    <t xml:space="preserve">CONTRASTE </t>
  </si>
  <si>
    <t>PESO</t>
  </si>
  <si>
    <t>ADICIONAL</t>
  </si>
  <si>
    <t>HDMI</t>
  </si>
  <si>
    <t>INALAMBRICO</t>
  </si>
  <si>
    <t>TIRO DE PROYECCION</t>
  </si>
  <si>
    <t>PRECIOS PARA LUMTEC</t>
  </si>
  <si>
    <t>ENVIO DE MENSAJERIA</t>
  </si>
  <si>
    <t>M.U. DE DIST  (.9)</t>
  </si>
  <si>
    <t>M.U. DE LISTA (.88)</t>
  </si>
  <si>
    <t>SURTE (NOMBRE)</t>
  </si>
  <si>
    <t>INGRAM</t>
  </si>
  <si>
    <t>WXGA</t>
  </si>
  <si>
    <t>1280X800</t>
  </si>
  <si>
    <t>10,000:1</t>
  </si>
  <si>
    <t>XGA</t>
  </si>
  <si>
    <t>ACER</t>
  </si>
  <si>
    <t xml:space="preserve">EPSON </t>
  </si>
  <si>
    <t>POWER LITE HOME CINEMA 1060</t>
  </si>
  <si>
    <t>3 LCD</t>
  </si>
  <si>
    <t>WUXGA</t>
  </si>
  <si>
    <t>15,000:1</t>
  </si>
  <si>
    <t>POWER LITE HOME CINEMA2150HD</t>
  </si>
  <si>
    <t>1080p</t>
  </si>
  <si>
    <t>60,000:1</t>
  </si>
  <si>
    <t>HOME CINEMA 3710</t>
  </si>
  <si>
    <t>70,000:1</t>
  </si>
  <si>
    <t>PRO CINEMA 4040</t>
  </si>
  <si>
    <t>160,000:1</t>
  </si>
  <si>
    <t>HOME CINEMA 5040</t>
  </si>
  <si>
    <t xml:space="preserve">MILLON </t>
  </si>
  <si>
    <t>PRO CINEMA 6040UB</t>
  </si>
  <si>
    <t>PRO CINEMA LS-10000</t>
  </si>
  <si>
    <t>POWER LITE S39</t>
  </si>
  <si>
    <t xml:space="preserve">SVGA </t>
  </si>
  <si>
    <t>800x600</t>
  </si>
  <si>
    <t>RED RJ45</t>
  </si>
  <si>
    <t xml:space="preserve">MALETIN </t>
  </si>
  <si>
    <t>INCLUYE</t>
  </si>
  <si>
    <t>POWER LITE X05+</t>
  </si>
  <si>
    <t>1024x768</t>
  </si>
  <si>
    <t>POWER LITE X39</t>
  </si>
  <si>
    <t>POWER LITE W39</t>
  </si>
  <si>
    <t>POWER LITE X41+</t>
  </si>
  <si>
    <t>POWER LITE W42+</t>
  </si>
  <si>
    <t>POWER LITE U42+</t>
  </si>
  <si>
    <t>1920x1200</t>
  </si>
  <si>
    <t>POWER LITE 1780W</t>
  </si>
  <si>
    <t>1280x800</t>
  </si>
  <si>
    <t>POWER LITE 1781W</t>
  </si>
  <si>
    <t>POWER LITE 1785W</t>
  </si>
  <si>
    <t>POWER LITE 1795F</t>
  </si>
  <si>
    <t>1920x1080</t>
  </si>
  <si>
    <t>ULTRA LIGERO</t>
  </si>
  <si>
    <t>POWER LITE 108</t>
  </si>
  <si>
    <t>POWER LITE 109W</t>
  </si>
  <si>
    <t>POWER LITE 980W</t>
  </si>
  <si>
    <t>POWER LITE 970</t>
  </si>
  <si>
    <t>POWER LITE 525W</t>
  </si>
  <si>
    <t>X SEPARADO</t>
  </si>
  <si>
    <t>16,000:1</t>
  </si>
  <si>
    <t>SI</t>
  </si>
  <si>
    <t>PRECIO DISTRIBUIDOR</t>
  </si>
  <si>
    <t>PRECIO LISTA</t>
  </si>
  <si>
    <t>POWER LITE 530</t>
  </si>
  <si>
    <t>TIRO CORTO</t>
  </si>
  <si>
    <t>INTERACTIVO // TIRO CORTO</t>
  </si>
  <si>
    <t>BRIGHTLINK 536Wi</t>
  </si>
  <si>
    <t>X117</t>
  </si>
  <si>
    <t>SVGA</t>
  </si>
  <si>
    <t>X127H</t>
  </si>
  <si>
    <t>GARANTIA</t>
  </si>
  <si>
    <t>LAMPARA</t>
  </si>
  <si>
    <t>BENQ</t>
  </si>
  <si>
    <t>CASIO</t>
  </si>
  <si>
    <t>DELL</t>
  </si>
  <si>
    <t>P318S</t>
  </si>
  <si>
    <t>M318WL</t>
  </si>
  <si>
    <t>RJ45</t>
  </si>
  <si>
    <t>BOXLIGHT</t>
  </si>
  <si>
    <t>HITACHI</t>
  </si>
  <si>
    <t>INFOCUS</t>
  </si>
  <si>
    <t>IN114XV</t>
  </si>
  <si>
    <t>IN124X</t>
  </si>
  <si>
    <t>IN126X</t>
  </si>
  <si>
    <t>IN128HDX</t>
  </si>
  <si>
    <t>IN126STX</t>
  </si>
  <si>
    <t>IN1146</t>
  </si>
  <si>
    <t>IN2124X</t>
  </si>
  <si>
    <t>IN2126X</t>
  </si>
  <si>
    <t>IN2128HDX</t>
  </si>
  <si>
    <t>IN1116</t>
  </si>
  <si>
    <t>IN1118HD</t>
  </si>
  <si>
    <t>IN3146</t>
  </si>
  <si>
    <t>NEC</t>
  </si>
  <si>
    <t>OPTOMA</t>
  </si>
  <si>
    <t>VIEWSONIC</t>
  </si>
  <si>
    <t>DLP</t>
  </si>
  <si>
    <t>PA503S</t>
  </si>
  <si>
    <t>PA502X</t>
  </si>
  <si>
    <t>22,000:1</t>
  </si>
  <si>
    <t>PA503X</t>
  </si>
  <si>
    <t>PA503W</t>
  </si>
  <si>
    <t>PS750W</t>
  </si>
  <si>
    <t>ULTRA TIRO CORTO</t>
  </si>
  <si>
    <t>INTERACTIVO</t>
  </si>
  <si>
    <t>M1</t>
  </si>
  <si>
    <t>PANASONIC</t>
  </si>
  <si>
    <t>POWER LITE 570</t>
  </si>
  <si>
    <t>XJ-A142</t>
  </si>
  <si>
    <t>LASER DLP</t>
  </si>
  <si>
    <t xml:space="preserve">XGA </t>
  </si>
  <si>
    <t>XJ-A147</t>
  </si>
  <si>
    <t>XJ-A242</t>
  </si>
  <si>
    <t>XJ-A247</t>
  </si>
  <si>
    <t>XJ-A252</t>
  </si>
  <si>
    <t>XJ-A257</t>
  </si>
  <si>
    <t>XJ-UT311WN</t>
  </si>
  <si>
    <t>XJ-UT351WN</t>
  </si>
  <si>
    <t>XJ-UT351W</t>
  </si>
  <si>
    <t>XJ-V2</t>
  </si>
  <si>
    <t>XJ-V100W</t>
  </si>
  <si>
    <t>XJ-V110W</t>
  </si>
  <si>
    <t>XJ-F10X</t>
  </si>
  <si>
    <t>XJ-F100W</t>
  </si>
  <si>
    <t>XJ-F20XN</t>
  </si>
  <si>
    <t>XJ-F210WN</t>
  </si>
  <si>
    <t>20,000:1</t>
  </si>
  <si>
    <t>CP-EX252N</t>
  </si>
  <si>
    <t>1,024 x 768</t>
  </si>
  <si>
    <t>2,000:1</t>
  </si>
  <si>
    <t>CP-X3042WN</t>
  </si>
  <si>
    <t>CP-X4042WN</t>
  </si>
  <si>
    <t>CP-EW302N</t>
  </si>
  <si>
    <t>1,280 x 800</t>
  </si>
  <si>
    <t>CP-WX4042WN</t>
  </si>
  <si>
    <t>CP-WX5505</t>
  </si>
  <si>
    <t>3,000:1</t>
  </si>
  <si>
    <t>2,500:1</t>
  </si>
  <si>
    <t>3,08</t>
  </si>
  <si>
    <t>4,60</t>
  </si>
  <si>
    <t>6,35</t>
  </si>
  <si>
    <t>11,11</t>
  </si>
  <si>
    <t>CP-EU4501WN</t>
  </si>
  <si>
    <t>LP-WU3500</t>
  </si>
  <si>
    <t>LP-WU6500</t>
  </si>
  <si>
    <t>LP-WU9750-SD903</t>
  </si>
  <si>
    <t>1,920 x 1,200</t>
  </si>
  <si>
    <t>5,40</t>
  </si>
  <si>
    <t>14,5</t>
  </si>
  <si>
    <t>10,5</t>
  </si>
  <si>
    <t>28,00</t>
  </si>
  <si>
    <t>30,000:1</t>
  </si>
  <si>
    <t>LED, (HLD), DLP</t>
  </si>
  <si>
    <t>CP-BW301WN</t>
  </si>
  <si>
    <t>4,50</t>
  </si>
  <si>
    <t>3,80</t>
  </si>
  <si>
    <t>4,30</t>
  </si>
  <si>
    <t>MS531</t>
  </si>
  <si>
    <t>MS550</t>
  </si>
  <si>
    <t>MX532</t>
  </si>
  <si>
    <t>MW533</t>
  </si>
  <si>
    <t>MH534</t>
  </si>
  <si>
    <t>MX604</t>
  </si>
  <si>
    <t>MX611</t>
  </si>
  <si>
    <t>MS630ST</t>
  </si>
  <si>
    <t>MX825ST</t>
  </si>
  <si>
    <t>LX810STD</t>
  </si>
  <si>
    <t>MW826ST</t>
  </si>
  <si>
    <t>MW855UST</t>
  </si>
  <si>
    <t>MW864UST</t>
  </si>
  <si>
    <t>SX920</t>
  </si>
  <si>
    <t>SW921</t>
  </si>
  <si>
    <t>MH750</t>
  </si>
  <si>
    <t>SU922+</t>
  </si>
  <si>
    <t>LK970</t>
  </si>
  <si>
    <t>PX9230</t>
  </si>
  <si>
    <t>PX9710</t>
  </si>
  <si>
    <t>PW9620</t>
  </si>
  <si>
    <t>PU9730</t>
  </si>
  <si>
    <t>LU9715</t>
  </si>
  <si>
    <t>LU9915</t>
  </si>
  <si>
    <t>TH683</t>
  </si>
  <si>
    <t>TH671ST</t>
  </si>
  <si>
    <t>W1210ST</t>
  </si>
  <si>
    <t>W2000+</t>
  </si>
  <si>
    <t>W1700</t>
  </si>
  <si>
    <t>TK800</t>
  </si>
  <si>
    <t>X12000</t>
  </si>
  <si>
    <t>W11000</t>
  </si>
  <si>
    <t>1080P</t>
  </si>
  <si>
    <t>4K</t>
  </si>
  <si>
    <t>LASER</t>
  </si>
  <si>
    <t>2 años</t>
  </si>
  <si>
    <t>3 años</t>
  </si>
  <si>
    <t>13,000:1</t>
  </si>
  <si>
    <t>100,000:1</t>
  </si>
  <si>
    <t xml:space="preserve"> 5,000:1</t>
  </si>
  <si>
    <t xml:space="preserve"> 4,000:1</t>
  </si>
  <si>
    <t>2,800:1</t>
  </si>
  <si>
    <t>50,000:1</t>
  </si>
  <si>
    <t>(HLD) LED</t>
  </si>
  <si>
    <t>3840x2160</t>
  </si>
  <si>
    <t>1920X1200</t>
  </si>
  <si>
    <t>1800:1</t>
  </si>
  <si>
    <t>POWERLITE 2055</t>
  </si>
  <si>
    <t>POWERLITE 2065</t>
  </si>
  <si>
    <t>POWERLITE 2155W</t>
  </si>
  <si>
    <t>POWERLITE 2165W</t>
  </si>
  <si>
    <t>POWERLITE 2247U</t>
  </si>
  <si>
    <t>POWERLITE 2250U</t>
  </si>
  <si>
    <t>POWERLITE 2255U</t>
  </si>
  <si>
    <t>POWERLITE 2265U</t>
  </si>
  <si>
    <t>POWERLITE 5510</t>
  </si>
  <si>
    <t>POWERLITE 5520W</t>
  </si>
  <si>
    <t>POWERLITE 5535U</t>
  </si>
  <si>
    <t>POWERLITE PRO G7000W</t>
  </si>
  <si>
    <t>POWERLITE PRO G7100</t>
  </si>
  <si>
    <t>POWERLITE PRO G7200W</t>
  </si>
  <si>
    <t>POWERLITE PRO G7400U</t>
  </si>
  <si>
    <t>POWERLITE PRO G7500U</t>
  </si>
  <si>
    <t>POWERLITE PRO G7805</t>
  </si>
  <si>
    <t>POWERLITE PRO G7905U</t>
  </si>
  <si>
    <t>POWERLITE PRO L1100U</t>
  </si>
  <si>
    <t>POWERLITE PRO L1200U</t>
  </si>
  <si>
    <t>WUXGA/4KE</t>
  </si>
  <si>
    <t>1280x801</t>
  </si>
  <si>
    <t>1024x769</t>
  </si>
  <si>
    <t>1024x770</t>
  </si>
  <si>
    <t>1280x802</t>
  </si>
  <si>
    <t>14,000:1</t>
  </si>
  <si>
    <t>14000:1</t>
  </si>
  <si>
    <t xml:space="preserve">Power Lite PRO Z11005 NL </t>
  </si>
  <si>
    <t xml:space="preserve">Power Lite PRO Z11000 WNL  </t>
  </si>
  <si>
    <t xml:space="preserve">Power Lite PRO Z10005 UNL </t>
  </si>
  <si>
    <t>1080p/4KE</t>
  </si>
  <si>
    <t>POWERLITE BRIGHTLINK 675 Wi+</t>
  </si>
  <si>
    <t>POWERLITE BRIGHTLINK 685 Wi+</t>
  </si>
  <si>
    <t>PowerLite BrightLink 695 Wi+</t>
  </si>
  <si>
    <t>PowerLite BrightLink 1450 Ui+</t>
  </si>
  <si>
    <t>PowerLite BrightLink 1460 Ui+</t>
  </si>
  <si>
    <t>&gt;MILLON</t>
  </si>
  <si>
    <t>2,500,000:1</t>
  </si>
  <si>
    <t>INTERACTIVO TOUCH</t>
  </si>
  <si>
    <t>WiFi</t>
  </si>
  <si>
    <t>CP-WX8650+ML-713</t>
  </si>
  <si>
    <t>CP-WX8750+ML-713</t>
  </si>
  <si>
    <t>CP-X8800 + ML-713 STACK</t>
  </si>
  <si>
    <t>CP-WU8700+ML-713</t>
  </si>
  <si>
    <t>Inalambrico</t>
  </si>
  <si>
    <t>P9 WX36N</t>
  </si>
  <si>
    <t>LCD</t>
  </si>
  <si>
    <t>90 dias</t>
  </si>
  <si>
    <t>PROYECTOR</t>
  </si>
  <si>
    <t>S341</t>
  </si>
  <si>
    <t>RIZZO</t>
  </si>
  <si>
    <t>BR329</t>
  </si>
  <si>
    <t>W341</t>
  </si>
  <si>
    <t>X316-ST</t>
  </si>
  <si>
    <t>W400+</t>
  </si>
  <si>
    <t>W365</t>
  </si>
  <si>
    <t xml:space="preserve">HD-29 DARBEE </t>
  </si>
  <si>
    <t xml:space="preserve">W320UST  </t>
  </si>
  <si>
    <t>320STi  (INTERACTIVE TOUCH)</t>
  </si>
  <si>
    <t>1 año</t>
  </si>
  <si>
    <t>3 meses</t>
  </si>
  <si>
    <t>3años</t>
  </si>
  <si>
    <t>3 años "O" (10,000 HRS)</t>
  </si>
  <si>
    <t>4 años "O" (10,000 HRS)</t>
  </si>
  <si>
    <t>5 años "O" (10,000 HRS)</t>
  </si>
  <si>
    <t>6 años "O" (10,000 HRS)</t>
  </si>
  <si>
    <t>7 años "O" (10,000 HRS)</t>
  </si>
  <si>
    <t>8 años "O" (10,000 HRS)</t>
  </si>
  <si>
    <t>9 años "O" (10,000 HRS)</t>
  </si>
  <si>
    <t>10 años "O" (10,000 HRS)</t>
  </si>
  <si>
    <t>11 años "O" (10,000 HRS)</t>
  </si>
  <si>
    <t>12 años "O" (10,000 HRS)</t>
  </si>
  <si>
    <t>13 años "O" (10,000 HRS)</t>
  </si>
  <si>
    <t>14 años "O" (10,000 HRS)</t>
  </si>
  <si>
    <t>15 años "O" (10,000 HRS)</t>
  </si>
  <si>
    <t>16 años "O" (10,000 HRS)</t>
  </si>
  <si>
    <t>17 años "O" (10,000 HRS)</t>
  </si>
  <si>
    <t>18 años "O" (10,000 HRS)</t>
  </si>
  <si>
    <t xml:space="preserve">1 año </t>
  </si>
  <si>
    <t>NORMAL</t>
  </si>
  <si>
    <t>TIRO CORTO MEJORADO</t>
  </si>
  <si>
    <t>TIRO ULTRA CORTO</t>
  </si>
  <si>
    <t>LENTES INTERCABIABLES</t>
  </si>
  <si>
    <t>TEATRO EN CASA</t>
  </si>
  <si>
    <t>20 mil horas</t>
  </si>
  <si>
    <t>6 meses</t>
  </si>
  <si>
    <t>Lente Estándar // Cambiable</t>
  </si>
  <si>
    <t>Sin Lente // Cambiable</t>
  </si>
  <si>
    <t>NO</t>
  </si>
  <si>
    <t>INTERACTIVO  ULTRA CORTO</t>
  </si>
  <si>
    <t>REP. DE AUDIO</t>
  </si>
  <si>
    <t>MEGACOM</t>
  </si>
  <si>
    <t>VISSION XXI</t>
  </si>
  <si>
    <t>X416</t>
  </si>
  <si>
    <t>X501</t>
  </si>
  <si>
    <t>EH400+</t>
  </si>
  <si>
    <t>X605</t>
  </si>
  <si>
    <t>HD-27</t>
  </si>
  <si>
    <t>25,000:1</t>
  </si>
  <si>
    <t xml:space="preserve">LENTE ESTANDAR </t>
  </si>
  <si>
    <t>EH504</t>
  </si>
  <si>
    <t>OPCIONAL</t>
  </si>
  <si>
    <t>WiFi Interno</t>
  </si>
  <si>
    <t xml:space="preserve">Incluye WiFi </t>
  </si>
  <si>
    <t xml:space="preserve">VIVITEK </t>
  </si>
  <si>
    <t>PT-TW351R</t>
  </si>
  <si>
    <t>PT-TW350</t>
  </si>
  <si>
    <t>PT-TX410</t>
  </si>
  <si>
    <t>PT-TX320</t>
  </si>
  <si>
    <t>PT-LW373</t>
  </si>
  <si>
    <t>PT-LW333</t>
  </si>
  <si>
    <t>PT-LB423</t>
  </si>
  <si>
    <t>PT-LB383</t>
  </si>
  <si>
    <t>PT-LB353</t>
  </si>
  <si>
    <t>PT-LB303</t>
  </si>
  <si>
    <t>PT-VW355N</t>
  </si>
  <si>
    <t>PT-VW350</t>
  </si>
  <si>
    <t>PT-VX425N</t>
  </si>
  <si>
    <t>PT-VX420</t>
  </si>
  <si>
    <t>PT-VZ575N</t>
  </si>
  <si>
    <t>PT-VZ570</t>
  </si>
  <si>
    <t>PT-VZ470</t>
  </si>
  <si>
    <t>PT-VW535N</t>
  </si>
  <si>
    <t>PT-VW530</t>
  </si>
  <si>
    <t>PT-VX605N</t>
  </si>
  <si>
    <t>PT-VX600</t>
  </si>
  <si>
    <t>PT-VZ585N</t>
  </si>
  <si>
    <t>PT-VZ580</t>
  </si>
  <si>
    <t>PT-VW545N</t>
  </si>
  <si>
    <t>PT-VW540</t>
  </si>
  <si>
    <t>PT-VX615N</t>
  </si>
  <si>
    <t>PT-VX610</t>
  </si>
  <si>
    <t>PT-FZ570</t>
  </si>
  <si>
    <t>PT-FW530</t>
  </si>
  <si>
    <t>PT-FX500</t>
  </si>
  <si>
    <t>PT-EZ590</t>
  </si>
  <si>
    <t xml:space="preserve">PT-EZ590 SIN LENTE </t>
  </si>
  <si>
    <t>PT-EW650</t>
  </si>
  <si>
    <t xml:space="preserve">PT-EW650 SI N LENTE </t>
  </si>
  <si>
    <t>PT-EW550</t>
  </si>
  <si>
    <t xml:space="preserve">PT-EW550 SIN LENTE </t>
  </si>
  <si>
    <t>PT-EX620</t>
  </si>
  <si>
    <t xml:space="preserve">PT-EX620 SIN LENTE </t>
  </si>
  <si>
    <t>PT-EX520</t>
  </si>
  <si>
    <t xml:space="preserve">PT-EX520 SIN LENTE </t>
  </si>
  <si>
    <t>PT-EZ770Z</t>
  </si>
  <si>
    <t xml:space="preserve">PT-EZ770Z SIN LENTE </t>
  </si>
  <si>
    <t>PT-EW730Z</t>
  </si>
  <si>
    <t xml:space="preserve">PT-EW730Z SIN LENTE </t>
  </si>
  <si>
    <t>PT-EX800Z</t>
  </si>
  <si>
    <t xml:space="preserve">PT-EX800Z SIN LENTE </t>
  </si>
  <si>
    <t>PT-DZ780</t>
  </si>
  <si>
    <t xml:space="preserve">PT-DZ780 SIN LENTE </t>
  </si>
  <si>
    <t>PT-DW750</t>
  </si>
  <si>
    <t xml:space="preserve">PT-DW750 SIN LENTE </t>
  </si>
  <si>
    <t>PT-DX820</t>
  </si>
  <si>
    <t xml:space="preserve">PT-DX820 SIN LENTE </t>
  </si>
  <si>
    <t>PT-DZ870</t>
  </si>
  <si>
    <t xml:space="preserve">PT-DZ870 SIN LENTE </t>
  </si>
  <si>
    <t>PT-DW830</t>
  </si>
  <si>
    <t xml:space="preserve">PT-DW830 SIN LENTE </t>
  </si>
  <si>
    <t>PT-DX100</t>
  </si>
  <si>
    <t xml:space="preserve">PT-DX100 SIN LENTE </t>
  </si>
  <si>
    <t>PT-EX12K</t>
  </si>
  <si>
    <t>PT-EX16K</t>
  </si>
  <si>
    <t>PT-DZ10K</t>
  </si>
  <si>
    <t>PT-DW11K</t>
  </si>
  <si>
    <t>PT-DS12K</t>
  </si>
  <si>
    <t>PT-DZ13K</t>
  </si>
  <si>
    <t>PT-DZ21K2</t>
  </si>
  <si>
    <t>PT-DS20K2</t>
  </si>
  <si>
    <t>PT-DW17K2</t>
  </si>
  <si>
    <t>PT-DZ16K2</t>
  </si>
  <si>
    <t>PT-RZ370</t>
  </si>
  <si>
    <t>PT-RW330</t>
  </si>
  <si>
    <t>PT-RZ470</t>
  </si>
  <si>
    <t>PT-RW430</t>
  </si>
  <si>
    <t>PT-RZ475</t>
  </si>
  <si>
    <t>PT-RZ570</t>
  </si>
  <si>
    <t>PT-RZ575</t>
  </si>
  <si>
    <t>PT-RZ660</t>
  </si>
  <si>
    <t xml:space="preserve">PT-RZ660 SIN LENTE </t>
  </si>
  <si>
    <t>PT-RW620</t>
  </si>
  <si>
    <t xml:space="preserve">PT-RW620 SINLENTE </t>
  </si>
  <si>
    <t>PT-RZ770</t>
  </si>
  <si>
    <t xml:space="preserve">PT-RZ770 SIN LENTE </t>
  </si>
  <si>
    <t>PT-RW730</t>
  </si>
  <si>
    <t>PT-RW730 SIN  LENTE (BLACK)</t>
  </si>
  <si>
    <t>PT-RW730 SIN  LENTE (WHITE)</t>
  </si>
  <si>
    <t>PT-RW930</t>
  </si>
  <si>
    <t xml:space="preserve">PT-RW930 SIN LENTE </t>
  </si>
  <si>
    <t>PT-RX110</t>
  </si>
  <si>
    <t xml:space="preserve">PT-RX110 SIN LENTE </t>
  </si>
  <si>
    <t>PT-RS11K</t>
  </si>
  <si>
    <t>PT-RZ12K</t>
  </si>
  <si>
    <t>PT-RQ32K</t>
  </si>
  <si>
    <t>PT-RQ13K</t>
  </si>
  <si>
    <t>PT-RS20K</t>
  </si>
  <si>
    <t>PT-RZ21K</t>
  </si>
  <si>
    <t>PT-RS30K</t>
  </si>
  <si>
    <t>PT-RZ31K</t>
  </si>
  <si>
    <t>DLP / LASER LED</t>
  </si>
  <si>
    <t>DLP 1</t>
  </si>
  <si>
    <t>3 DLP</t>
  </si>
  <si>
    <t>1 CHIP DLP</t>
  </si>
  <si>
    <t>SXGA+</t>
  </si>
  <si>
    <t>FULL HD</t>
  </si>
  <si>
    <t>4K +</t>
  </si>
  <si>
    <t>4K+</t>
  </si>
  <si>
    <t>12,000:1</t>
  </si>
  <si>
    <t>5,000:1</t>
  </si>
  <si>
    <t>4,000:1</t>
  </si>
  <si>
    <t>1,000:1</t>
  </si>
  <si>
    <t>PORTABLE</t>
  </si>
  <si>
    <t>INSTALACION</t>
  </si>
  <si>
    <t>GRANDES AUDITORIOS</t>
  </si>
  <si>
    <t>SOLID SHINE</t>
  </si>
  <si>
    <t>5120x3200</t>
  </si>
  <si>
    <t>1400x1050</t>
  </si>
  <si>
    <t xml:space="preserve">GRANDES AUDITORIOS//SOLID SHINE </t>
  </si>
  <si>
    <t>PT-JX200G</t>
  </si>
  <si>
    <t>PT-JX200H</t>
  </si>
  <si>
    <t>PT-JW130G</t>
  </si>
  <si>
    <t>PT-JW130H</t>
  </si>
  <si>
    <t>SOLID SHINE // SPACE PLAYER</t>
  </si>
  <si>
    <t>PORTRAIT</t>
  </si>
  <si>
    <t>EDGE BLENDING</t>
  </si>
  <si>
    <t>24 / 7 USO</t>
  </si>
  <si>
    <t>NP-L102W</t>
  </si>
  <si>
    <t>NP-VE303</t>
  </si>
  <si>
    <t>NP-VE303X</t>
  </si>
  <si>
    <t>NP-ME301X-SM</t>
  </si>
  <si>
    <t>NP-ME331W-SM</t>
  </si>
  <si>
    <t>NP-ME331X-SM</t>
  </si>
  <si>
    <t>NP-ME401X-SM</t>
  </si>
  <si>
    <t>NP-M333XS-SM</t>
  </si>
  <si>
    <t>NP-M353WS-SM</t>
  </si>
  <si>
    <t>NP-V332X</t>
  </si>
  <si>
    <t>NP-PUM351W-WK</t>
  </si>
  <si>
    <t>INCLUYE SOPORTE</t>
  </si>
  <si>
    <t>NP-PUM361X-WK</t>
  </si>
  <si>
    <t>NP-P474W</t>
  </si>
  <si>
    <t>NP-P554W</t>
  </si>
  <si>
    <t>NP-PA853W-41ZL</t>
  </si>
  <si>
    <t>LENTE ESTANDAR</t>
  </si>
  <si>
    <t>NP-PA903-41ZL</t>
  </si>
  <si>
    <t>PX747-4K</t>
  </si>
  <si>
    <t>PX700HD</t>
  </si>
  <si>
    <t>12 meses</t>
  </si>
  <si>
    <t>2,200:1</t>
  </si>
  <si>
    <t>DENOMINACION</t>
  </si>
  <si>
    <t>MXP</t>
  </si>
  <si>
    <t>USD</t>
  </si>
  <si>
    <t>CONFIRMAR CON COMPRAS</t>
  </si>
  <si>
    <t xml:space="preserve">DU9800Z </t>
  </si>
  <si>
    <t xml:space="preserve">WUXGA </t>
  </si>
  <si>
    <t>DU4671Z-WH</t>
  </si>
  <si>
    <t>DU9000</t>
  </si>
  <si>
    <t>DX6831</t>
  </si>
  <si>
    <t>DX6535</t>
  </si>
  <si>
    <t xml:space="preserve">DW6035 </t>
  </si>
  <si>
    <t xml:space="preserve">D5380U-WNL </t>
  </si>
  <si>
    <t>DU5671</t>
  </si>
  <si>
    <t xml:space="preserve">DU8190Z </t>
  </si>
  <si>
    <t xml:space="preserve">DU8090Z </t>
  </si>
  <si>
    <t xml:space="preserve">DU7095Z </t>
  </si>
  <si>
    <t xml:space="preserve">DU7090Z </t>
  </si>
  <si>
    <t>DW4650Z</t>
  </si>
  <si>
    <t>DX4630Z9</t>
  </si>
  <si>
    <t>DH4661</t>
  </si>
  <si>
    <t xml:space="preserve">D5190HD-WNL </t>
  </si>
  <si>
    <t>D5010-WNL</t>
  </si>
  <si>
    <t xml:space="preserve">DU3341  </t>
  </si>
  <si>
    <t xml:space="preserve">DH3331  </t>
  </si>
  <si>
    <t xml:space="preserve">DW3321  </t>
  </si>
  <si>
    <t>DX3351</t>
  </si>
  <si>
    <t>DX977-WT</t>
  </si>
  <si>
    <t>DH976-WT</t>
  </si>
  <si>
    <t>DU978-WT</t>
  </si>
  <si>
    <t>DX831</t>
  </si>
  <si>
    <t>DW832</t>
  </si>
  <si>
    <t>DH833</t>
  </si>
  <si>
    <t>H1188-BK</t>
  </si>
  <si>
    <t>DX883ST</t>
  </si>
  <si>
    <t>DW884ST</t>
  </si>
  <si>
    <t>DW886</t>
  </si>
  <si>
    <t>DX813</t>
  </si>
  <si>
    <t>DH758UST</t>
  </si>
  <si>
    <t>DH759USTi</t>
  </si>
  <si>
    <t xml:space="preserve">D755WT   </t>
  </si>
  <si>
    <t>DW756USTi</t>
  </si>
  <si>
    <t>DH765Z-UST</t>
  </si>
  <si>
    <t xml:space="preserve">DW763Z-UST </t>
  </si>
  <si>
    <t>Qumi 3 Plus  -BK, RD</t>
  </si>
  <si>
    <t>Qumi 6-GY ( RD, BK, WT, OR, GD)</t>
  </si>
  <si>
    <t>Qumi 8- BK</t>
  </si>
  <si>
    <t>EOL</t>
  </si>
  <si>
    <t>1920×1080</t>
  </si>
  <si>
    <t>PRO8510</t>
  </si>
  <si>
    <t>1024X768</t>
  </si>
  <si>
    <t>PA502S</t>
  </si>
  <si>
    <t>800X600</t>
  </si>
  <si>
    <t>3840 x 2160 </t>
  </si>
  <si>
    <t>192X1080</t>
  </si>
  <si>
    <t>IN114XA</t>
  </si>
  <si>
    <t>IN3144</t>
  </si>
  <si>
    <t>1280 X 800</t>
  </si>
  <si>
    <t>IN116XV</t>
  </si>
  <si>
    <t>22,0000:1</t>
  </si>
  <si>
    <t>POWER LITE W05+</t>
  </si>
  <si>
    <t>POWER LITE 700U</t>
  </si>
  <si>
    <t>POWER LITE 710U</t>
  </si>
  <si>
    <t>POWERLITE 2042</t>
  </si>
  <si>
    <t>POWERLITE 2142W</t>
  </si>
  <si>
    <t>Power Lite PRO L1405U</t>
  </si>
  <si>
    <t>Power Lite PRO L1505U</t>
  </si>
  <si>
    <t xml:space="preserve">WXGA </t>
  </si>
  <si>
    <t>TIRO ULTA CORTO</t>
  </si>
  <si>
    <t>INTERACTIVO // TIRO ULTRA CORTO TOUCH</t>
  </si>
  <si>
    <t>CP-WX4022WN -STACK-</t>
  </si>
  <si>
    <t>2 año</t>
  </si>
  <si>
    <t>91 dias</t>
  </si>
  <si>
    <t>LP-EW5002</t>
  </si>
  <si>
    <t>LP-EU5002</t>
  </si>
  <si>
    <t>CP-WU5505 -STACK-</t>
  </si>
  <si>
    <t>CP-TW3506 + HAS-WM05</t>
  </si>
  <si>
    <t>CP-AW3506 + HAS-WM05</t>
  </si>
  <si>
    <t>CP-X5022WN -STACK-</t>
  </si>
  <si>
    <t>CP-AW4001 + HAS-WM05</t>
  </si>
  <si>
    <t>500,000:1</t>
  </si>
  <si>
    <t>20,000 HORAS LAMP</t>
  </si>
  <si>
    <t>PERFECT FIT 2 / HDCR</t>
  </si>
  <si>
    <t>INCLUYE SOPORTE A PARED</t>
  </si>
  <si>
    <t>LASER / FOSFORO 3 LCD</t>
  </si>
  <si>
    <t>X152H</t>
  </si>
  <si>
    <t>LED</t>
  </si>
  <si>
    <t>ULTRA PORTATIL</t>
  </si>
  <si>
    <t>Power Lite L400U (NUEVA FUENTE DE LUZ LAZER)</t>
  </si>
  <si>
    <t>Power Lite L500W (NUEVA FUENTE DE LUZ LAZER)</t>
  </si>
  <si>
    <t>Power Lite L510U (NUEVA FUENTE DE LUZ LAZER)</t>
  </si>
  <si>
    <t>Power Lite L610 (NUEVA FUENTE DE LUZ LAZER)</t>
  </si>
  <si>
    <t>Power Lite L610W (NUEVA FUENTE DE LUZ LAZER)</t>
  </si>
  <si>
    <t>Power Lite L615U (NUEVA FUENTE DE LUZ LAZER)</t>
  </si>
  <si>
    <t>LASER NEGRO</t>
  </si>
  <si>
    <t>2,500,000</t>
  </si>
  <si>
    <t>IN116XA</t>
  </si>
  <si>
    <t>X343</t>
  </si>
  <si>
    <t>W335</t>
  </si>
  <si>
    <t xml:space="preserve"> </t>
  </si>
  <si>
    <t>22000:1</t>
  </si>
  <si>
    <t>X318-ST</t>
  </si>
  <si>
    <t>X400+</t>
  </si>
  <si>
    <t>HD-27 HDR</t>
  </si>
  <si>
    <t>HDR</t>
  </si>
  <si>
    <t>320USTi</t>
  </si>
  <si>
    <t>SW921+</t>
  </si>
  <si>
    <t>PRO AV</t>
  </si>
  <si>
    <t>MX550</t>
  </si>
  <si>
    <t>MW550</t>
  </si>
  <si>
    <t>Básico</t>
  </si>
  <si>
    <t>MW612</t>
  </si>
  <si>
    <t>MH856UST</t>
  </si>
  <si>
    <t>LH890UST</t>
  </si>
  <si>
    <t>Básicos con Funciones Adicionales</t>
  </si>
  <si>
    <t>Tiro Ultra Corto</t>
  </si>
  <si>
    <t>MARCA</t>
  </si>
  <si>
    <t>3LCD</t>
  </si>
  <si>
    <t>LAMPARA 4500 HRS STD</t>
  </si>
  <si>
    <t>CORTO</t>
  </si>
  <si>
    <t>3D, FRONTAL, TECHO</t>
  </si>
  <si>
    <t>120,000:1</t>
  </si>
  <si>
    <t>FRONTAL, TECHO</t>
  </si>
  <si>
    <t>PRO8510L</t>
  </si>
  <si>
    <t>PG703X</t>
  </si>
  <si>
    <t>TECHO, FRONTAL</t>
  </si>
  <si>
    <t>LS820</t>
  </si>
  <si>
    <t>FRONTAL</t>
  </si>
  <si>
    <t>ULTRA CORTO</t>
  </si>
  <si>
    <t>LS800HD</t>
  </si>
  <si>
    <t>3D READY, FRONTAL, TECHO</t>
  </si>
  <si>
    <t>PG800W</t>
  </si>
  <si>
    <t>3,000,000:1</t>
  </si>
  <si>
    <t>1920 x 1080</t>
  </si>
  <si>
    <t>IRO ULTRA CORTO 0.23, 20,000 horas, HDMI x 2 con MHL, Bocina 10W</t>
  </si>
  <si>
    <t>Zoom 1.5x, LASER, 20,000 hrs, HDMI x 2, LAN, Lens Shift</t>
  </si>
  <si>
    <t>LU950</t>
  </si>
  <si>
    <t>Zoom 1.6x, LASER, 20,000 hrs, HDMI x 2, LAN, DICOM, bocina de 10W, Lens Shift</t>
  </si>
  <si>
    <t>LU951ST</t>
  </si>
  <si>
    <t>TIRO CORTO, Zoom 1.6x, LASER, 20,000 hrs, HDMI x 3, LAN, DICOM, bocina de 10W, Lens Shift</t>
  </si>
  <si>
    <t>Lentes intercambiables, HDMI, hasta 75,000 hrs, Función de blending. No incluye lente</t>
  </si>
  <si>
    <t>Lentes Intercambiables</t>
  </si>
  <si>
    <t>Lentes intercambiables, HDMI, hasta 85,000 hrs, Función de blending. No incluye lente</t>
  </si>
  <si>
    <t>Tiro Corto Mejorado</t>
  </si>
  <si>
    <t>MH550</t>
  </si>
  <si>
    <t>Zoom 1.1x, Lámpara 200W, Hasta 15,000 horas, HDMI 1.4 x 2, Bocina 2W x 1</t>
  </si>
  <si>
    <t>Lámpara 310W, hasta 4,500 hotas, HDMI x2 (MHLx1), bocina 10W</t>
  </si>
  <si>
    <t>TIRO ULTRA CORTO 0.35, Lámpara 240W hasta 6,000 horas, HDMI x 2 con MHL, Bocina 10W x 2</t>
  </si>
  <si>
    <t xml:space="preserve">  Zoom 1.1x, Lámpara 200W, Hasta 15,000 horas, HDMI 1.4 x 2, Bocina 2W x 1</t>
  </si>
  <si>
    <t>Lámpara 196W hasta 10,000 horas, TIRO CORTO 0.9, HDMI 1.4 x2, Bocina 10W x 1</t>
  </si>
  <si>
    <t>Tiro Corto</t>
  </si>
  <si>
    <t>1024 x 768</t>
  </si>
  <si>
    <t>Lámpara UHP 240 W, hasta 15,000 horas, Zoom 1.1x, HDMI x 2 (MHLx1), USB A, bocina 2W x 1</t>
  </si>
  <si>
    <t>MW707</t>
  </si>
  <si>
    <t>Lámpara 203W hasta 15,000 horas. HDMIx2 (MHLx1), RJ-45, bocinas 10Wx1, Zoom 1.3x</t>
  </si>
  <si>
    <t xml:space="preserve">20,000:1  </t>
  </si>
  <si>
    <t>TIRO CORTO 0.49,  Lámpara 200W hasta 15,000 horas, HDMIx2 (MHL), USB tipo A, Bocina 10W x 1,  LAN Control</t>
  </si>
  <si>
    <t>1280 x 800</t>
  </si>
  <si>
    <t xml:space="preserve">10,000:1 </t>
  </si>
  <si>
    <t>Tiro ULTRA CORTO 0.24, Lámpara 240W, hasta 6,000 horas, HDMI x2 con MHL, 10W x 2</t>
  </si>
  <si>
    <t xml:space="preserve">20,000:1 </t>
  </si>
  <si>
    <t>MX707</t>
  </si>
  <si>
    <t>TIRO CORTO 0.49,  Lámpara 200W hasta 15,000 horas, HDMIx2 (MHL), USB tipo A, Bocina 10W x 1, LAN Control</t>
  </si>
  <si>
    <t>Lámpara 365W, hasta 4,000 horas, HDMI, D.P., BNC, DVI-d, LAN Control. No incluye lente</t>
  </si>
  <si>
    <t>Proyectores Lentes Intercambiables</t>
  </si>
  <si>
    <t>Lámpara 350W x 2, hasta 2,500 hrs, HDMI (1.4a). No incluye Lente</t>
  </si>
  <si>
    <t>1920 x 1200</t>
  </si>
  <si>
    <t>Lámpara 370W hasta 2,500 horas. HDMI x 2, bocina 10W x 2</t>
  </si>
  <si>
    <t xml:space="preserve">5,000:1 </t>
  </si>
  <si>
    <t>(1080p)</t>
  </si>
  <si>
    <t>Lámpara 240W hasta 15,000 horas, HDMI x 2 (MHL x 1), 5W x 1, Tiro Corto 0.69, Zoom 1.2x</t>
  </si>
  <si>
    <t>Teatro en Casa</t>
  </si>
  <si>
    <t>Lámpara 210W hasta 7,000 horas, HDMI x 2 (MHL x 1), 10W x 1</t>
  </si>
  <si>
    <t>Lámpara 240W hasta 6,000 horas, HDMI x 2 (MHL x 1), 10W x 2, Tiro Corto 0.69, Zoom 1.2x</t>
  </si>
  <si>
    <t>Lámpara 240W hasta 7,000 horas, HDMI x 3 (MHL x 2), 10W x 2, 2D Keystone, Zoom 1.3x, 100  Rec 709</t>
  </si>
  <si>
    <t>TIRO CORTO 0.61, hasta 20,000 horas, HDMI x 2 (MHLx1), RJ-45, , Bocina 10W x 2</t>
  </si>
  <si>
    <t>200W hasta 15,000 horas. HDMIx2 (MHLx1), bocinas 2Wx1, USB A, Zoom 1.1x</t>
  </si>
  <si>
    <t>No</t>
  </si>
  <si>
    <t xml:space="preserve">WiFi / HDMI x 2 / RCA x 2 (L/R) </t>
  </si>
  <si>
    <t>2.6 Kg</t>
  </si>
  <si>
    <t>Si</t>
  </si>
  <si>
    <t>WiDi / Miracast / 2D a 3D / HDMI x 2</t>
  </si>
  <si>
    <t>3.1 Kg</t>
  </si>
  <si>
    <t>Full HD,  2D a 3D</t>
  </si>
  <si>
    <t>1080p/ 4KE</t>
  </si>
  <si>
    <t>HOME CINEMA LS100    (láser ultracorto  negro)</t>
  </si>
  <si>
    <t>&gt;millón</t>
  </si>
  <si>
    <t>Láser,  3  HDMI</t>
  </si>
  <si>
    <t>12 Kg</t>
  </si>
  <si>
    <t xml:space="preserve">Epson Pro Cinema LS-10000   </t>
  </si>
  <si>
    <t>Láser , Full HD , 2D a 3D , 4KEnhancement</t>
  </si>
  <si>
    <t>18 Kg</t>
  </si>
  <si>
    <t>2 VGA/HDMI / Split /  WiFi por separado</t>
  </si>
  <si>
    <t>2.7 Kg</t>
  </si>
  <si>
    <t>HDMI /  WiFi por separado</t>
  </si>
  <si>
    <t>POWERLITE  X39      (NUEVO)</t>
  </si>
  <si>
    <t>2PC / HDMI / Split Screen / RJ-45</t>
  </si>
  <si>
    <t>POWERLITE  W39     (NUEVO)</t>
  </si>
  <si>
    <t>2PC / 2HDMI / Split Screen / RJ-45</t>
  </si>
  <si>
    <t>WiFi incluido HDMI/PC/RCA/ X2usb</t>
  </si>
  <si>
    <t>POWERLITE X41+      (NUEVO)</t>
  </si>
  <si>
    <t>WiFi x USB Incluido/Lamp hasta 10,000hrs</t>
  </si>
  <si>
    <t>2.4 Kg</t>
  </si>
  <si>
    <t>WiFi Integrado</t>
  </si>
  <si>
    <t>POWERLITE  U42+     (NUEVO)</t>
  </si>
  <si>
    <t>WiFi Integrado / Miracast</t>
  </si>
  <si>
    <t xml:space="preserve">2 AÑOS </t>
  </si>
  <si>
    <t>Ultraligero / WiFi Incluído</t>
  </si>
  <si>
    <t>Ultraligero / WiFi Incluído / enfoque motorizado</t>
  </si>
  <si>
    <t>Ultraligero / WiFi Incluído /WiDi</t>
  </si>
  <si>
    <t>2PC / 2 HDMI / Split Screen /MHL/RJ45</t>
  </si>
  <si>
    <t>POWERLITE 970 (NUEVO)</t>
  </si>
  <si>
    <t>2PC / 2 HDMI / Split Screen /MHL</t>
  </si>
  <si>
    <t>3 Kg</t>
  </si>
  <si>
    <t>PowerLite  525W</t>
  </si>
  <si>
    <t>WiFi por Separado</t>
  </si>
  <si>
    <t>3.9 Kg</t>
  </si>
  <si>
    <t>PowerLite  530</t>
  </si>
  <si>
    <t>Tiro Ultra Corto WiFi opcional</t>
  </si>
  <si>
    <t>5.4 Kg</t>
  </si>
  <si>
    <t>Interactivo / Finger Touch</t>
  </si>
  <si>
    <t>Colaborativo / Finger Touch / Split Screen</t>
  </si>
  <si>
    <t>8.4 Kg</t>
  </si>
  <si>
    <t>POWERLITE   2042</t>
  </si>
  <si>
    <t>POWERLITE   2055</t>
  </si>
  <si>
    <t>4.3 Kg</t>
  </si>
  <si>
    <t>POWERLITE   2065        (ver también el 5510)</t>
  </si>
  <si>
    <t>4.4 Kg</t>
  </si>
  <si>
    <t>POWERLITE   2142W</t>
  </si>
  <si>
    <t>WiFi Interno / WiDi / Miracast</t>
  </si>
  <si>
    <t>4.6 Kg</t>
  </si>
  <si>
    <t>POWERLITE   2247U</t>
  </si>
  <si>
    <t>3.2 Kg</t>
  </si>
  <si>
    <t>POWERLITE   2250U</t>
  </si>
  <si>
    <t>WiFi  opcional</t>
  </si>
  <si>
    <t>POWERLITE   2255U</t>
  </si>
  <si>
    <t>4.7 Kg</t>
  </si>
  <si>
    <t>PowerLite  L500W  (NUEVO FUENTE DE LUZ LASER)</t>
  </si>
  <si>
    <t>HDMI X 2 /  RJ-45    color blanco</t>
  </si>
  <si>
    <t>7.4 Kg</t>
  </si>
  <si>
    <t>PowerLite  L400U  (NUEVO FUENTE DE LUZ LASER)</t>
  </si>
  <si>
    <t>7.8 Kg</t>
  </si>
  <si>
    <t>PowerLite  L510U  (NUEVO FUENTE DE LUZ LASER)</t>
  </si>
  <si>
    <t>HDMIx2/RJ45/HDbaseT/LensShift blanco</t>
  </si>
  <si>
    <t>8.5 Kg</t>
  </si>
  <si>
    <t>PowerLite  L610  (NUEVO FUENTE DE LUZ LASER)</t>
  </si>
  <si>
    <t>PowerLite  L610W  (NUEVO FUENTE DE LUZ LASER)</t>
  </si>
  <si>
    <t>PowerLite  L615U  (NUEVO FUENTE DE LUZ LASER)</t>
  </si>
  <si>
    <t>HDMIx2/RJ45/HDbaseT/negro/WiFi Miracast/LensShift</t>
  </si>
  <si>
    <t>SDI /LenteMotorizado/EdgeBlending/HD BaseT</t>
  </si>
  <si>
    <t>POWERLITE 108</t>
  </si>
  <si>
    <t>POWERLITE 109W</t>
  </si>
  <si>
    <t>POWERLITE 1780W</t>
  </si>
  <si>
    <t>POWERLITE 1795F</t>
  </si>
  <si>
    <t>POWERLITE 700U</t>
  </si>
  <si>
    <t>POWERLITE 980W</t>
  </si>
  <si>
    <t>POWERLITE HOME CINEMA 1060</t>
  </si>
  <si>
    <t>POWERLITE HOME CINEMA2150HD</t>
  </si>
  <si>
    <t>PowerLite PRO L1405U</t>
  </si>
  <si>
    <t>PowerLite PRO L1505U</t>
  </si>
  <si>
    <t>POWERLITE S39</t>
  </si>
  <si>
    <t>POWERLITE W05+</t>
  </si>
  <si>
    <t>POWERLITE W42+</t>
  </si>
  <si>
    <t>POWERLITE X05+</t>
  </si>
  <si>
    <t>POWERLITE 1781W (NUEVO)</t>
  </si>
  <si>
    <t>POWERLITE 1785W (NUEVO)</t>
  </si>
  <si>
    <t>Interactivo / Lamp 10,000 hrs / RED RJ45</t>
  </si>
  <si>
    <t>LenteMotorizado/EdgeBlending/HD BaseT/RED RJ45</t>
  </si>
  <si>
    <t>SDI /LenteMotorizado/EdgeBlending/HD BaseT/</t>
  </si>
  <si>
    <t>PowerLite  BrightLink  1450 Ui+  INTERACTIVO  TOUCH  + V12H777020</t>
  </si>
  <si>
    <t>PowerLite  BrightLink  1460 Ui+ Interactivo Touch (ver1470)</t>
  </si>
  <si>
    <t>PowerLite  BrightLink  695 Wi+      INTERACTIVO  TOUCH</t>
  </si>
  <si>
    <t>AVC</t>
  </si>
  <si>
    <t>2840X2160</t>
  </si>
  <si>
    <t>3840 x 2160</t>
  </si>
  <si>
    <t>3 a 4.9 m de la pantalla</t>
  </si>
  <si>
    <t>3.4 a 5.6 m de la pantalla</t>
  </si>
  <si>
    <t>2.9 a 4m de la pantalla</t>
  </si>
  <si>
    <t>3.1 a 5 m de la pantalla</t>
  </si>
  <si>
    <t>2.9 a 4.7 m de la pantalla</t>
  </si>
  <si>
    <t>1920 x 1,200</t>
  </si>
  <si>
    <t>XJ-F11X</t>
  </si>
  <si>
    <t>XJ-F101W</t>
  </si>
  <si>
    <t>XJ-F21XN</t>
  </si>
  <si>
    <t>XJ-F211WN</t>
  </si>
  <si>
    <t>NP-MC372X</t>
  </si>
  <si>
    <t>NP-MC382W</t>
  </si>
  <si>
    <t>NP-ME402X</t>
  </si>
  <si>
    <t>NP-ME372W</t>
  </si>
  <si>
    <t>NP-ME382U</t>
  </si>
  <si>
    <t>BR400</t>
  </si>
  <si>
    <t>EH512</t>
  </si>
  <si>
    <t>LARGA VIDA DE LÁMPARA HASTA 15,000</t>
  </si>
  <si>
    <t>1024 X 768</t>
  </si>
  <si>
    <t>INCLUYE CABLE DE SEÑALES MINI-D-SUB</t>
  </si>
  <si>
    <t>1920 X 1200</t>
  </si>
  <si>
    <t>MANDO A DISTANCIA POR INFRARROJO</t>
  </si>
  <si>
    <t>si</t>
  </si>
  <si>
    <t>INCLUYE ESTUCHE DE TRASPORTE</t>
  </si>
  <si>
    <t>LARGA VIDA DE LÁMPARA HASTA 3,000</t>
  </si>
  <si>
    <t>1920X1080</t>
  </si>
  <si>
    <t>20,000:1 </t>
  </si>
  <si>
    <t>20,000: 1</t>
  </si>
  <si>
    <t>Lector USB para presentaciones sin PC y presentación en red</t>
  </si>
  <si>
    <t>10,000: 1</t>
  </si>
  <si>
    <t>Lámpara 3000/5000/6000 horas (modo Normal / Eco / SmartEco)</t>
  </si>
  <si>
    <t>100.000:1</t>
  </si>
  <si>
    <t>2 Puertos HDMI incluyendo 1 MHL, Presentaciones inalámbricas a través del módulo opcional (InstaShow, QCast, QCast Mirror)</t>
  </si>
  <si>
    <t>Láser de alto de rendimiento</t>
  </si>
  <si>
    <t>Control de LAN y las actualizaciones de firmware entregadas por la red, 20,000 horas de calidad de imagen</t>
  </si>
  <si>
    <t xml:space="preserve">Ultra aguda </t>
  </si>
  <si>
    <t>PS501W</t>
  </si>
  <si>
    <t>PG705WU</t>
  </si>
  <si>
    <t>PG700WU</t>
  </si>
  <si>
    <t>LS620X</t>
  </si>
  <si>
    <t>PX706HD</t>
  </si>
  <si>
    <t>ENFOQUE CORTO</t>
  </si>
  <si>
    <t>FRONTAL, TECHO, 3D</t>
  </si>
  <si>
    <t>FRONTAL, TECHO, 3D, AMPLIAS OPCIONES DE CONECTIVIDAD</t>
  </si>
  <si>
    <t>16:9</t>
  </si>
  <si>
    <t>100,000:1 </t>
  </si>
  <si>
    <t>LS800WU</t>
  </si>
  <si>
    <t>PG703W</t>
  </si>
  <si>
    <t>PX800HD</t>
  </si>
  <si>
    <t>HDTV</t>
  </si>
  <si>
    <t>12,000:1 </t>
  </si>
  <si>
    <t>PS501X</t>
  </si>
  <si>
    <t>1920 x 1080 </t>
  </si>
  <si>
    <t>PG705HD</t>
  </si>
  <si>
    <t>FRONTAL, DE TECHO</t>
  </si>
  <si>
    <t>CVA</t>
  </si>
  <si>
    <t>NP-UM351W-WK</t>
  </si>
  <si>
    <t>NP-UM361X-WK</t>
  </si>
  <si>
    <t>XJ-S400WN</t>
  </si>
  <si>
    <t>XJ-S400U</t>
  </si>
  <si>
    <t>XJ-UT312WN</t>
  </si>
  <si>
    <t>XJ-UT352WN</t>
  </si>
  <si>
    <t>XJ-UT352W</t>
  </si>
  <si>
    <t>1280X801</t>
  </si>
  <si>
    <t>1280X802</t>
  </si>
  <si>
    <t>1280X803</t>
  </si>
  <si>
    <t>MAXELL</t>
  </si>
  <si>
    <t>MC-EX303E</t>
  </si>
  <si>
    <t>MC-WX5505</t>
  </si>
  <si>
    <t>MC-WU5505</t>
  </si>
  <si>
    <t>MP-EW5002</t>
  </si>
  <si>
    <t>MP-WU5503</t>
  </si>
  <si>
    <t>MP-WU5603</t>
  </si>
  <si>
    <t>MP-WU8701W + ML-713</t>
  </si>
  <si>
    <t>MP-TW4011 INTERACTIVO</t>
  </si>
  <si>
    <t>CONTROL REMOTO</t>
  </si>
  <si>
    <t>1,500,000:1</t>
  </si>
  <si>
    <t>XJ-S400UN</t>
  </si>
  <si>
    <t>HD27E</t>
  </si>
  <si>
    <t>MC-WX8751W + ML-713</t>
  </si>
  <si>
    <t>MP-WU8801B + ML-713</t>
  </si>
  <si>
    <t>M1+</t>
  </si>
  <si>
    <t xml:space="preserve">LED </t>
  </si>
  <si>
    <t>WVGA</t>
  </si>
  <si>
    <t>800X480</t>
  </si>
  <si>
    <t>W318ST</t>
  </si>
  <si>
    <t>EH460ST</t>
  </si>
  <si>
    <t>3 año</t>
  </si>
  <si>
    <t>POWERLITE HOME CINEMA 760HD</t>
  </si>
  <si>
    <t>2.5 kg</t>
  </si>
  <si>
    <t>HC5050UB HE PROJECTOR</t>
  </si>
  <si>
    <t>11 Kg</t>
  </si>
  <si>
    <t>Full HD, HDR , 2D a 3D , 4K , Lente Motorizado</t>
  </si>
  <si>
    <t>PRO CINEMA 6050UB</t>
  </si>
  <si>
    <t>POWERLITE 675W</t>
  </si>
  <si>
    <t>Full HD, HDR , 2D a 3D , 4K Enhancement, ISF</t>
  </si>
  <si>
    <t>solicitar precio</t>
  </si>
  <si>
    <t>LW820ST</t>
  </si>
  <si>
    <t>MW855UST+</t>
  </si>
  <si>
    <t>TIRO ULTRA CORTO 0.35, Lámpara 240W hasta 15000 horas, HDMI x 2</t>
  </si>
  <si>
    <t>TIRO ULTRA CORTO 0.35, Lámpara 240W hasta 12,000 horas, HDMI x 2</t>
  </si>
  <si>
    <t>MH856UST+</t>
  </si>
  <si>
    <t>W1700M</t>
  </si>
  <si>
    <t xml:space="preserve">Lámpara 240W hasta 15,000 horas, HDMI x 2, 5W x </t>
  </si>
  <si>
    <t>TK800M</t>
  </si>
  <si>
    <t>K137</t>
  </si>
  <si>
    <t>MC-EW4051</t>
  </si>
  <si>
    <t>MP-AW4001</t>
  </si>
  <si>
    <t>IN134</t>
  </si>
  <si>
    <t>IN138HDST</t>
  </si>
  <si>
    <t>IN136ST</t>
  </si>
  <si>
    <t>IN134ST</t>
  </si>
  <si>
    <t xml:space="preserve">IN136  </t>
  </si>
  <si>
    <t>IN112XA</t>
  </si>
  <si>
    <t>MP-WX5603</t>
  </si>
  <si>
    <t>MP-WU9101B+SD-903</t>
  </si>
  <si>
    <t>MC-AW3506</t>
  </si>
  <si>
    <t>MC-TW3506</t>
  </si>
  <si>
    <t>20000:1</t>
  </si>
  <si>
    <t>NO HHAY X NOM</t>
  </si>
  <si>
    <t>NO HAY POR NOM</t>
  </si>
  <si>
    <t>MH733</t>
  </si>
  <si>
    <t>LK953ST</t>
  </si>
  <si>
    <t>TH585</t>
  </si>
  <si>
    <t>INL3148HD</t>
  </si>
  <si>
    <t>INL3149WU</t>
  </si>
  <si>
    <t>IN2134</t>
  </si>
  <si>
    <t>28,500:1</t>
  </si>
  <si>
    <t>IN1188HD</t>
  </si>
  <si>
    <t>150,000:1</t>
  </si>
  <si>
    <t>IN2138HD</t>
  </si>
  <si>
    <t>IN1156</t>
  </si>
  <si>
    <t>1,000,000:1</t>
  </si>
  <si>
    <t>MC-EW303E</t>
  </si>
  <si>
    <t>MC-EU5001</t>
  </si>
  <si>
    <t>MP-JW3501</t>
  </si>
  <si>
    <t>MP-JW4001</t>
  </si>
  <si>
    <t>MP-JU4001</t>
  </si>
  <si>
    <t>2,000,000:1</t>
  </si>
  <si>
    <t>X1126AH</t>
  </si>
  <si>
    <t>C202i</t>
  </si>
  <si>
    <t>X1326AWH</t>
  </si>
  <si>
    <t>X1226AH</t>
  </si>
  <si>
    <t>PowerLite PRO L1505UH</t>
  </si>
  <si>
    <t>HOME CINEMA 3800</t>
  </si>
  <si>
    <t>POWERLITE PRO L1060W</t>
  </si>
  <si>
    <t>POWERLITE PRO L1060U</t>
  </si>
  <si>
    <t>POWERLITE PRO L1070U</t>
  </si>
  <si>
    <t>POWERLITE PRO L1495U</t>
  </si>
  <si>
    <t>EH600</t>
  </si>
  <si>
    <t>EW800ST</t>
  </si>
  <si>
    <t>POWERLITE E20</t>
  </si>
  <si>
    <t>HOME CINEMA 5050UB HE PROJECTOR</t>
  </si>
  <si>
    <t>MC-EX303</t>
  </si>
  <si>
    <t>PowerLite  BrightLink  1485 Fi+      INTERACTIVO  TOUCH</t>
  </si>
  <si>
    <t>TIPO</t>
  </si>
  <si>
    <t>De Auditorio, Corporativo y Educativo</t>
  </si>
  <si>
    <t>Grandes Auditorios</t>
  </si>
  <si>
    <t>Portatil</t>
  </si>
  <si>
    <t>De Instalación</t>
  </si>
  <si>
    <t>3,3</t>
  </si>
  <si>
    <t>Cine en Casa</t>
  </si>
  <si>
    <t>PORTATIL</t>
  </si>
  <si>
    <t>CORPORATIVO Y EDUCATIVO</t>
  </si>
  <si>
    <t>DE AUDITORIO CORPORATIVO Y EDUCATIVO</t>
  </si>
  <si>
    <t>DE AUDITORIO, CORPORATIVO Y EDUCATIVO</t>
  </si>
  <si>
    <t>6,000:1</t>
  </si>
  <si>
    <t>18,000:1</t>
  </si>
  <si>
    <t>PT-LW375U</t>
  </si>
  <si>
    <t>PT-TW370U</t>
  </si>
  <si>
    <t>PT-MZ670U</t>
  </si>
  <si>
    <t>PT-RZ970LWU</t>
  </si>
  <si>
    <t>PT-RQ32KU</t>
  </si>
  <si>
    <t>5,120X3,200</t>
  </si>
  <si>
    <t>PT-RZ570BU</t>
  </si>
  <si>
    <t>PT-MZ16KL</t>
  </si>
  <si>
    <t>PT-RW730LBU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</si>
</sst>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#,##0;[Red]#,##0"/>
    <numFmt numFmtId="167" formatCode="_-* #,##0_-;\-* #,##0_-;_-* &quot;-&quot;??_-;_-@_-"/>
  </numFmts>
  <fonts count="52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  <charset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5"/>
      <name val="Arial"/>
      <family val="2"/>
    </font>
    <font>
      <b/>
      <sz val="12"/>
      <color rgb="FF0000FF"/>
      <name val="Arial"/>
      <family val="2"/>
    </font>
    <font>
      <b/>
      <sz val="12"/>
      <color rgb="FF7030A0"/>
      <name val="Arial"/>
      <family val="2"/>
    </font>
    <font>
      <b/>
      <sz val="12"/>
      <color rgb="FF800000"/>
      <name val="Arial"/>
      <family val="2"/>
    </font>
    <font>
      <b/>
      <sz val="12"/>
      <color rgb="FFFF33CC"/>
      <name val="Arial"/>
      <family val="2"/>
    </font>
    <font>
      <sz val="12"/>
      <color rgb="FFFF33CC"/>
      <name val="Arial"/>
      <family val="2"/>
    </font>
    <font>
      <b/>
      <sz val="12"/>
      <color rgb="FF006600"/>
      <name val="Arial"/>
      <family val="2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  <font>
      <sz val="15"/>
      <color theme="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2"/>
      <color rgb="FF006600"/>
      <name val="Arial"/>
      <family val="2"/>
    </font>
    <font>
      <sz val="12"/>
      <color rgb="FF800000"/>
      <name val="Arial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  <font>
      <sz val="12"/>
      <color rgb="FF7030A0"/>
      <name val="Arial"/>
      <family val="2"/>
    </font>
    <font>
      <sz val="9"/>
      <color rgb="FF0000FF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theme="0"/>
      <name val="Arial"/>
      <family val="2"/>
    </font>
    <font>
      <sz val="14"/>
      <color rgb="FF000000"/>
      <name val="Cabin"/>
    </font>
    <font>
      <sz val="14"/>
      <color theme="1"/>
      <name val="Arial"/>
      <family val="2"/>
    </font>
    <font>
      <sz val="14"/>
      <color indexed="8"/>
      <name val="Arial"/>
      <family val="2"/>
    </font>
    <font>
      <sz val="14"/>
      <color rgb="FF006600"/>
      <name val="Arial"/>
      <family val="2"/>
    </font>
    <font>
      <b/>
      <sz val="14"/>
      <color rgb="FF006600"/>
      <name val="Arial"/>
      <family val="2"/>
    </font>
    <font>
      <b/>
      <sz val="14"/>
      <color rgb="FF800000"/>
      <name val="Arial"/>
      <family val="2"/>
    </font>
    <font>
      <sz val="14"/>
      <color rgb="FF800000"/>
      <name val="Arial"/>
      <family val="2"/>
    </font>
    <font>
      <b/>
      <sz val="14"/>
      <color rgb="FF0000FF"/>
      <name val="Arial"/>
      <family val="2"/>
    </font>
    <font>
      <sz val="14"/>
      <color rgb="FF0000FF"/>
      <name val="Arial"/>
      <family val="2"/>
    </font>
    <font>
      <b/>
      <sz val="14"/>
      <color rgb="FF7030A0"/>
      <name val="Arial"/>
      <family val="2"/>
    </font>
    <font>
      <sz val="14"/>
      <color rgb="FF7030A0"/>
      <name val="Arial"/>
      <family val="2"/>
    </font>
    <font>
      <b/>
      <sz val="14"/>
      <color rgb="FFFF33CC"/>
      <name val="Arial"/>
      <family val="2"/>
    </font>
    <font>
      <sz val="14"/>
      <color rgb="FFFF33CC"/>
      <name val="Arial"/>
      <family val="2"/>
    </font>
    <font>
      <sz val="10"/>
      <name val="Helv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33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49" fillId="0" borderId="0"/>
    <xf numFmtId="43" fontId="1" fillId="0" borderId="0" applyFont="0" applyFill="0" applyBorder="0" applyAlignment="0" applyProtection="0"/>
  </cellStyleXfs>
  <cellXfs count="302">
    <xf numFmtId="0" fontId="0" fillId="0" borderId="0" xfId="0"/>
    <xf numFmtId="0" fontId="5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164" fontId="3" fillId="4" borderId="1" xfId="1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164" fontId="3" fillId="3" borderId="1" xfId="1" applyFont="1" applyFill="1" applyBorder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21" fillId="3" borderId="1" xfId="0" applyFont="1" applyFill="1" applyBorder="1" applyAlignment="1" applyProtection="1">
      <alignment horizontal="center" vertical="center"/>
      <protection hidden="1"/>
    </xf>
    <xf numFmtId="166" fontId="5" fillId="5" borderId="1" xfId="0" applyNumberFormat="1" applyFont="1" applyFill="1" applyBorder="1" applyAlignment="1" applyProtection="1">
      <alignment horizontal="center" vertical="center"/>
      <protection hidden="1"/>
    </xf>
    <xf numFmtId="166" fontId="3" fillId="3" borderId="1" xfId="0" applyNumberFormat="1" applyFont="1" applyFill="1" applyBorder="1" applyAlignment="1" applyProtection="1">
      <alignment horizontal="center" vertical="center"/>
      <protection hidden="1"/>
    </xf>
    <xf numFmtId="166" fontId="5" fillId="2" borderId="0" xfId="0" applyNumberFormat="1" applyFont="1" applyFill="1" applyAlignment="1" applyProtection="1">
      <alignment horizontal="center" vertical="center"/>
      <protection hidden="1"/>
    </xf>
    <xf numFmtId="164" fontId="23" fillId="3" borderId="1" xfId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166" fontId="5" fillId="2" borderId="1" xfId="0" applyNumberFormat="1" applyFont="1" applyFill="1" applyBorder="1" applyAlignment="1" applyProtection="1">
      <alignment horizontal="center" vertical="center"/>
      <protection hidden="1"/>
    </xf>
    <xf numFmtId="49" fontId="5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NumberFormat="1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20" fillId="2" borderId="1" xfId="0" applyFont="1" applyFill="1" applyBorder="1" applyAlignment="1" applyProtection="1">
      <alignment horizontal="center" vertical="center"/>
      <protection hidden="1"/>
    </xf>
    <xf numFmtId="0" fontId="20" fillId="2" borderId="1" xfId="0" applyFont="1" applyFill="1" applyBorder="1" applyAlignment="1" applyProtection="1">
      <alignment horizontal="center" vertical="center" wrapText="1"/>
      <protection hidden="1"/>
    </xf>
    <xf numFmtId="0" fontId="17" fillId="2" borderId="1" xfId="0" applyFont="1" applyFill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18" fillId="2" borderId="1" xfId="0" applyFont="1" applyFill="1" applyBorder="1" applyAlignment="1" applyProtection="1">
      <alignment horizontal="center" vertical="center"/>
      <protection hidden="1"/>
    </xf>
    <xf numFmtId="0" fontId="18" fillId="2" borderId="1" xfId="0" applyFont="1" applyFill="1" applyBorder="1" applyAlignment="1" applyProtection="1">
      <alignment horizontal="center" vertical="center" wrapText="1"/>
      <protection hidden="1"/>
    </xf>
    <xf numFmtId="0" fontId="19" fillId="2" borderId="1" xfId="0" applyFont="1" applyFill="1" applyBorder="1" applyAlignment="1" applyProtection="1">
      <alignment horizontal="center" vertical="center"/>
      <protection hidden="1"/>
    </xf>
    <xf numFmtId="0" fontId="24" fillId="2" borderId="1" xfId="0" applyFont="1" applyFill="1" applyBorder="1" applyAlignment="1" applyProtection="1">
      <alignment horizontal="center" vertical="center"/>
      <protection hidden="1"/>
    </xf>
    <xf numFmtId="0" fontId="24" fillId="2" borderId="2" xfId="0" applyFont="1" applyFill="1" applyBorder="1" applyAlignment="1" applyProtection="1">
      <alignment horizontal="center" vertical="center" wrapText="1"/>
      <protection hidden="1"/>
    </xf>
    <xf numFmtId="0" fontId="24" fillId="2" borderId="3" xfId="0" applyFont="1" applyFill="1" applyBorder="1" applyAlignment="1" applyProtection="1">
      <alignment horizontal="center" vertical="center" wrapText="1"/>
      <protection hidden="1"/>
    </xf>
    <xf numFmtId="166" fontId="24" fillId="2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164" fontId="24" fillId="2" borderId="1" xfId="1" applyFont="1" applyFill="1" applyBorder="1" applyAlignment="1" applyProtection="1">
      <alignment horizontal="center" vertical="center" wrapText="1"/>
      <protection hidden="1"/>
    </xf>
    <xf numFmtId="165" fontId="5" fillId="2" borderId="1" xfId="1" applyNumberFormat="1" applyFont="1" applyFill="1" applyBorder="1" applyAlignment="1" applyProtection="1">
      <alignment horizontal="center" vertical="center"/>
      <protection hidden="1"/>
    </xf>
    <xf numFmtId="164" fontId="5" fillId="2" borderId="1" xfId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164" fontId="9" fillId="2" borderId="1" xfId="1" applyFont="1" applyFill="1" applyBorder="1" applyAlignment="1">
      <alignment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164" fontId="26" fillId="2" borderId="1" xfId="1" applyFont="1" applyFill="1" applyBorder="1" applyAlignment="1">
      <alignment horizontal="right" vertical="center"/>
    </xf>
    <xf numFmtId="0" fontId="27" fillId="2" borderId="1" xfId="0" applyFont="1" applyFill="1" applyBorder="1" applyAlignment="1" applyProtection="1">
      <alignment horizontal="center" vertical="center"/>
      <protection hidden="1"/>
    </xf>
    <xf numFmtId="166" fontId="27" fillId="2" borderId="1" xfId="0" applyNumberFormat="1" applyFont="1" applyFill="1" applyBorder="1" applyAlignment="1" applyProtection="1">
      <alignment horizontal="center" vertical="center"/>
      <protection hidden="1"/>
    </xf>
    <xf numFmtId="49" fontId="27" fillId="2" borderId="1" xfId="0" applyNumberFormat="1" applyFont="1" applyFill="1" applyBorder="1" applyAlignment="1" applyProtection="1">
      <alignment horizontal="center" vertical="center"/>
      <protection hidden="1"/>
    </xf>
    <xf numFmtId="0" fontId="28" fillId="2" borderId="1" xfId="0" applyFont="1" applyFill="1" applyBorder="1" applyAlignment="1" applyProtection="1">
      <alignment horizontal="center" vertical="center"/>
      <protection hidden="1"/>
    </xf>
    <xf numFmtId="166" fontId="28" fillId="2" borderId="1" xfId="0" applyNumberFormat="1" applyFont="1" applyFill="1" applyBorder="1" applyAlignment="1" applyProtection="1">
      <alignment horizontal="center" vertical="center"/>
      <protection hidden="1"/>
    </xf>
    <xf numFmtId="49" fontId="28" fillId="2" borderId="1" xfId="0" applyNumberFormat="1" applyFont="1" applyFill="1" applyBorder="1" applyAlignment="1" applyProtection="1">
      <alignment horizontal="center" vertical="center"/>
      <protection hidden="1"/>
    </xf>
    <xf numFmtId="0" fontId="29" fillId="2" borderId="1" xfId="0" applyFont="1" applyFill="1" applyBorder="1" applyAlignment="1" applyProtection="1">
      <alignment horizontal="center" vertical="center"/>
      <protection hidden="1"/>
    </xf>
    <xf numFmtId="166" fontId="29" fillId="2" borderId="1" xfId="0" applyNumberFormat="1" applyFont="1" applyFill="1" applyBorder="1" applyAlignment="1" applyProtection="1">
      <alignment horizontal="center" vertical="center"/>
      <protection hidden="1"/>
    </xf>
    <xf numFmtId="49" fontId="29" fillId="2" borderId="1" xfId="0" applyNumberFormat="1" applyFont="1" applyFill="1" applyBorder="1" applyAlignment="1" applyProtection="1">
      <alignment horizontal="center" vertical="center"/>
      <protection hidden="1"/>
    </xf>
    <xf numFmtId="0" fontId="30" fillId="2" borderId="1" xfId="0" applyFont="1" applyFill="1" applyBorder="1" applyAlignment="1" applyProtection="1">
      <alignment horizontal="center" vertical="center"/>
      <protection hidden="1"/>
    </xf>
    <xf numFmtId="0" fontId="31" fillId="2" borderId="1" xfId="0" applyFont="1" applyFill="1" applyBorder="1" applyAlignment="1" applyProtection="1">
      <alignment horizontal="center" vertical="center"/>
      <protection hidden="1"/>
    </xf>
    <xf numFmtId="166" fontId="31" fillId="2" borderId="1" xfId="0" applyNumberFormat="1" applyFont="1" applyFill="1" applyBorder="1" applyAlignment="1" applyProtection="1">
      <alignment horizontal="center" vertical="center"/>
      <protection hidden="1"/>
    </xf>
    <xf numFmtId="49" fontId="31" fillId="2" borderId="1" xfId="0" applyNumberFormat="1" applyFont="1" applyFill="1" applyBorder="1" applyAlignment="1" applyProtection="1">
      <alignment horizontal="center" vertical="center"/>
      <protection hidden="1"/>
    </xf>
    <xf numFmtId="0" fontId="32" fillId="2" borderId="1" xfId="0" applyFont="1" applyFill="1" applyBorder="1" applyAlignment="1" applyProtection="1">
      <alignment horizontal="center" vertical="center"/>
      <protection hidden="1"/>
    </xf>
    <xf numFmtId="166" fontId="19" fillId="2" borderId="1" xfId="0" applyNumberFormat="1" applyFont="1" applyFill="1" applyBorder="1" applyAlignment="1" applyProtection="1">
      <alignment horizontal="center" vertical="center"/>
      <protection hidden="1"/>
    </xf>
    <xf numFmtId="49" fontId="19" fillId="2" borderId="1" xfId="0" applyNumberFormat="1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164" fontId="5" fillId="6" borderId="1" xfId="1" applyFont="1" applyFill="1" applyBorder="1" applyAlignment="1" applyProtection="1">
      <alignment horizontal="center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1" xfId="0" applyFont="1" applyFill="1" applyBorder="1" applyAlignment="1" applyProtection="1">
      <alignment horizontal="center" vertical="center" wrapText="1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166" fontId="5" fillId="7" borderId="1" xfId="0" applyNumberFormat="1" applyFont="1" applyFill="1" applyBorder="1" applyAlignment="1" applyProtection="1">
      <alignment horizontal="center" vertical="center"/>
      <protection hidden="1"/>
    </xf>
    <xf numFmtId="49" fontId="5" fillId="7" borderId="1" xfId="0" applyNumberFormat="1" applyFont="1" applyFill="1" applyBorder="1" applyAlignment="1" applyProtection="1">
      <alignment horizontal="center" vertical="center"/>
      <protection hidden="1"/>
    </xf>
    <xf numFmtId="2" fontId="5" fillId="7" borderId="1" xfId="0" applyNumberFormat="1" applyFont="1" applyFill="1" applyBorder="1" applyAlignment="1" applyProtection="1">
      <alignment horizontal="center" vertical="center"/>
      <protection hidden="1"/>
    </xf>
    <xf numFmtId="165" fontId="5" fillId="7" borderId="1" xfId="1" applyNumberFormat="1" applyFont="1" applyFill="1" applyBorder="1" applyAlignment="1" applyProtection="1">
      <alignment horizontal="center" vertical="center"/>
      <protection hidden="1"/>
    </xf>
    <xf numFmtId="0" fontId="25" fillId="7" borderId="1" xfId="0" applyFont="1" applyFill="1" applyBorder="1" applyAlignment="1" applyProtection="1">
      <alignment horizontal="center" vertical="center" wrapText="1"/>
      <protection hidden="1"/>
    </xf>
    <xf numFmtId="0" fontId="5" fillId="7" borderId="1" xfId="0" applyFont="1" applyFill="1" applyBorder="1" applyAlignment="1" applyProtection="1">
      <alignment horizontal="center" vertical="center" wrapText="1"/>
      <protection hidden="1"/>
    </xf>
    <xf numFmtId="0" fontId="5" fillId="7" borderId="4" xfId="0" applyFont="1" applyFill="1" applyBorder="1" applyAlignment="1" applyProtection="1">
      <alignment horizontal="center" vertical="center"/>
      <protection hidden="1"/>
    </xf>
    <xf numFmtId="49" fontId="9" fillId="5" borderId="1" xfId="0" applyNumberFormat="1" applyFont="1" applyFill="1" applyBorder="1" applyAlignment="1" applyProtection="1">
      <alignment horizontal="center" vertical="center"/>
      <protection hidden="1"/>
    </xf>
    <xf numFmtId="0" fontId="9" fillId="5" borderId="1" xfId="0" applyFont="1" applyFill="1" applyBorder="1" applyAlignment="1" applyProtection="1">
      <alignment horizontal="center" vertical="center"/>
      <protection hidden="1"/>
    </xf>
    <xf numFmtId="165" fontId="5" fillId="5" borderId="1" xfId="1" applyNumberFormat="1" applyFont="1" applyFill="1" applyBorder="1" applyAlignment="1" applyProtection="1">
      <alignment horizontal="center" vertical="center"/>
      <protection hidden="1"/>
    </xf>
    <xf numFmtId="0" fontId="9" fillId="5" borderId="1" xfId="0" applyFont="1" applyFill="1" applyBorder="1" applyAlignment="1" applyProtection="1">
      <alignment horizontal="center" vertical="center" wrapText="1"/>
      <protection hidden="1"/>
    </xf>
    <xf numFmtId="3" fontId="5" fillId="5" borderId="1" xfId="0" applyNumberFormat="1" applyFont="1" applyFill="1" applyBorder="1" applyAlignment="1" applyProtection="1">
      <alignment horizontal="center" vertical="center"/>
      <protection hidden="1"/>
    </xf>
    <xf numFmtId="0" fontId="5" fillId="8" borderId="0" xfId="0" applyFont="1" applyFill="1" applyAlignment="1" applyProtection="1">
      <alignment horizontal="center" vertical="center"/>
      <protection hidden="1"/>
    </xf>
    <xf numFmtId="164" fontId="5" fillId="5" borderId="1" xfId="1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horizontal="center" vertical="center"/>
      <protection hidden="1"/>
    </xf>
    <xf numFmtId="49" fontId="5" fillId="5" borderId="1" xfId="0" applyNumberFormat="1" applyFont="1" applyFill="1" applyBorder="1" applyAlignment="1" applyProtection="1">
      <alignment horizontal="center" vertical="center"/>
      <protection hidden="1"/>
    </xf>
    <xf numFmtId="0" fontId="5" fillId="5" borderId="1" xfId="0" applyNumberFormat="1" applyFont="1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5" fillId="5" borderId="1" xfId="2" applyFont="1" applyFill="1" applyBorder="1" applyAlignment="1" applyProtection="1">
      <alignment horizontal="center" vertical="center"/>
      <protection hidden="1"/>
    </xf>
    <xf numFmtId="49" fontId="12" fillId="5" borderId="1" xfId="2" applyNumberFormat="1" applyFont="1" applyFill="1" applyBorder="1" applyAlignment="1" applyProtection="1">
      <alignment horizontal="center" vertical="center"/>
      <protection hidden="1"/>
    </xf>
    <xf numFmtId="0" fontId="25" fillId="5" borderId="1" xfId="0" applyFont="1" applyFill="1" applyBorder="1" applyAlignment="1" applyProtection="1">
      <alignment horizontal="center" vertical="center" wrapText="1"/>
      <protection hidden="1"/>
    </xf>
    <xf numFmtId="166" fontId="12" fillId="5" borderId="1" xfId="2" applyNumberFormat="1" applyFont="1" applyFill="1" applyBorder="1" applyAlignment="1" applyProtection="1">
      <alignment horizontal="center" vertical="center"/>
      <protection hidden="1"/>
    </xf>
    <xf numFmtId="0" fontId="12" fillId="5" borderId="1" xfId="2" applyFont="1" applyFill="1" applyBorder="1" applyAlignment="1" applyProtection="1">
      <alignment horizontal="center" vertical="center"/>
      <protection hidden="1"/>
    </xf>
    <xf numFmtId="0" fontId="13" fillId="5" borderId="1" xfId="2" applyFont="1" applyFill="1" applyBorder="1" applyAlignment="1" applyProtection="1">
      <alignment horizontal="center" vertical="center" wrapText="1"/>
      <protection hidden="1"/>
    </xf>
    <xf numFmtId="0" fontId="4" fillId="5" borderId="1" xfId="2" applyFont="1" applyFill="1" applyBorder="1" applyAlignment="1" applyProtection="1">
      <alignment horizontal="center" vertical="center" wrapText="1"/>
      <protection hidden="1"/>
    </xf>
    <xf numFmtId="166" fontId="5" fillId="5" borderId="1" xfId="2" applyNumberFormat="1" applyFont="1" applyFill="1" applyBorder="1" applyAlignment="1" applyProtection="1">
      <alignment horizontal="center" vertical="center"/>
      <protection hidden="1"/>
    </xf>
    <xf numFmtId="49" fontId="5" fillId="5" borderId="1" xfId="2" applyNumberFormat="1" applyFont="1" applyFill="1" applyBorder="1" applyAlignment="1" applyProtection="1">
      <alignment horizontal="center" vertical="center"/>
      <protection hidden="1"/>
    </xf>
    <xf numFmtId="0" fontId="22" fillId="5" borderId="1" xfId="2" applyFont="1" applyFill="1" applyBorder="1" applyAlignment="1" applyProtection="1">
      <alignment horizontal="center" vertical="center" wrapText="1"/>
      <protection hidden="1"/>
    </xf>
    <xf numFmtId="0" fontId="33" fillId="2" borderId="0" xfId="0" applyFont="1" applyFill="1" applyAlignment="1" applyProtection="1">
      <alignment horizontal="center" vertical="center"/>
      <protection hidden="1"/>
    </xf>
    <xf numFmtId="0" fontId="34" fillId="2" borderId="0" xfId="0" applyFont="1" applyFill="1" applyAlignment="1" applyProtection="1">
      <alignment horizontal="center" vertical="center"/>
      <protection hidden="1"/>
    </xf>
    <xf numFmtId="166" fontId="34" fillId="2" borderId="0" xfId="0" applyNumberFormat="1" applyFont="1" applyFill="1" applyAlignment="1" applyProtection="1">
      <alignment horizontal="center" vertical="center"/>
      <protection hidden="1"/>
    </xf>
    <xf numFmtId="0" fontId="34" fillId="0" borderId="0" xfId="0" applyFont="1" applyFill="1" applyAlignment="1" applyProtection="1">
      <alignment horizontal="center" vertical="center"/>
      <protection hidden="1"/>
    </xf>
    <xf numFmtId="0" fontId="34" fillId="2" borderId="0" xfId="0" applyFont="1" applyFill="1" applyAlignment="1" applyProtection="1">
      <alignment horizontal="left" vertical="center"/>
      <protection hidden="1"/>
    </xf>
    <xf numFmtId="0" fontId="35" fillId="10" borderId="1" xfId="0" applyFont="1" applyFill="1" applyBorder="1" applyAlignment="1" applyProtection="1">
      <alignment horizontal="center" vertical="center"/>
      <protection hidden="1"/>
    </xf>
    <xf numFmtId="164" fontId="35" fillId="10" borderId="1" xfId="1" applyFont="1" applyFill="1" applyBorder="1" applyAlignment="1" applyProtection="1">
      <alignment horizontal="center" vertical="center" wrapText="1"/>
      <protection hidden="1"/>
    </xf>
    <xf numFmtId="166" fontId="35" fillId="10" borderId="1" xfId="0" applyNumberFormat="1" applyFont="1" applyFill="1" applyBorder="1" applyAlignment="1" applyProtection="1">
      <alignment horizontal="center" vertical="center"/>
      <protection hidden="1"/>
    </xf>
    <xf numFmtId="0" fontId="35" fillId="10" borderId="1" xfId="0" applyFont="1" applyFill="1" applyBorder="1" applyAlignment="1" applyProtection="1">
      <alignment horizontal="center" vertical="center" wrapText="1"/>
      <protection hidden="1"/>
    </xf>
    <xf numFmtId="164" fontId="35" fillId="11" borderId="1" xfId="1" applyFont="1" applyFill="1" applyBorder="1" applyAlignment="1" applyProtection="1">
      <alignment horizontal="center" vertical="center" wrapText="1"/>
      <protection hidden="1"/>
    </xf>
    <xf numFmtId="0" fontId="33" fillId="2" borderId="0" xfId="0" applyFont="1" applyFill="1" applyAlignment="1" applyProtection="1">
      <alignment horizontal="left" vertical="center"/>
      <protection hidden="1"/>
    </xf>
    <xf numFmtId="44" fontId="34" fillId="0" borderId="0" xfId="0" applyNumberFormat="1" applyFont="1" applyFill="1" applyAlignment="1" applyProtection="1">
      <alignment horizontal="center" vertical="center"/>
      <protection hidden="1"/>
    </xf>
    <xf numFmtId="0" fontId="33" fillId="0" borderId="1" xfId="0" applyFont="1" applyFill="1" applyBorder="1" applyAlignment="1" applyProtection="1">
      <alignment horizontal="center" vertical="center"/>
      <protection hidden="1"/>
    </xf>
    <xf numFmtId="0" fontId="34" fillId="0" borderId="1" xfId="0" applyFont="1" applyFill="1" applyBorder="1" applyAlignment="1" applyProtection="1">
      <alignment horizontal="center" vertical="center"/>
      <protection hidden="1"/>
    </xf>
    <xf numFmtId="166" fontId="34" fillId="0" borderId="1" xfId="0" applyNumberFormat="1" applyFont="1" applyFill="1" applyBorder="1" applyAlignment="1" applyProtection="1">
      <alignment horizontal="center" vertical="center"/>
      <protection hidden="1"/>
    </xf>
    <xf numFmtId="165" fontId="34" fillId="0" borderId="1" xfId="1" applyNumberFormat="1" applyFont="1" applyFill="1" applyBorder="1" applyAlignment="1" applyProtection="1">
      <alignment horizontal="center" vertical="center"/>
      <protection hidden="1"/>
    </xf>
    <xf numFmtId="164" fontId="34" fillId="0" borderId="1" xfId="1" applyFont="1" applyFill="1" applyBorder="1" applyAlignment="1" applyProtection="1">
      <alignment horizontal="center" vertical="center"/>
      <protection hidden="1"/>
    </xf>
    <xf numFmtId="0" fontId="33" fillId="9" borderId="1" xfId="0" applyFont="1" applyFill="1" applyBorder="1" applyAlignment="1" applyProtection="1">
      <alignment horizontal="center" vertical="center"/>
      <protection hidden="1"/>
    </xf>
    <xf numFmtId="49" fontId="34" fillId="0" borderId="1" xfId="0" applyNumberFormat="1" applyFont="1" applyFill="1" applyBorder="1" applyAlignment="1" applyProtection="1">
      <alignment horizontal="center" vertical="center"/>
      <protection hidden="1"/>
    </xf>
    <xf numFmtId="0" fontId="34" fillId="0" borderId="1" xfId="0" applyNumberFormat="1" applyFont="1" applyFill="1" applyBorder="1" applyAlignment="1" applyProtection="1">
      <alignment horizontal="center" vertical="center"/>
      <protection hidden="1"/>
    </xf>
    <xf numFmtId="0" fontId="33" fillId="2" borderId="1" xfId="0" applyFont="1" applyFill="1" applyBorder="1" applyAlignment="1" applyProtection="1">
      <alignment horizontal="center" vertical="center"/>
      <protection hidden="1"/>
    </xf>
    <xf numFmtId="0" fontId="34" fillId="2" borderId="1" xfId="0" applyFont="1" applyFill="1" applyBorder="1" applyAlignment="1" applyProtection="1">
      <alignment horizontal="center" vertical="center" wrapText="1"/>
      <protection hidden="1"/>
    </xf>
    <xf numFmtId="0" fontId="34" fillId="2" borderId="1" xfId="0" applyFont="1" applyFill="1" applyBorder="1" applyAlignment="1" applyProtection="1">
      <alignment horizontal="center" vertical="center"/>
      <protection hidden="1"/>
    </xf>
    <xf numFmtId="166" fontId="34" fillId="2" borderId="1" xfId="0" applyNumberFormat="1" applyFont="1" applyFill="1" applyBorder="1" applyAlignment="1" applyProtection="1">
      <alignment horizontal="center" vertical="center"/>
      <protection hidden="1"/>
    </xf>
    <xf numFmtId="49" fontId="34" fillId="2" borderId="1" xfId="0" applyNumberFormat="1" applyFont="1" applyFill="1" applyBorder="1" applyAlignment="1" applyProtection="1">
      <alignment horizontal="center" vertical="center"/>
      <protection hidden="1"/>
    </xf>
    <xf numFmtId="165" fontId="34" fillId="2" borderId="1" xfId="1" applyNumberFormat="1" applyFont="1" applyFill="1" applyBorder="1" applyAlignment="1" applyProtection="1">
      <alignment horizontal="center" vertical="center"/>
      <protection hidden="1"/>
    </xf>
    <xf numFmtId="164" fontId="34" fillId="2" borderId="1" xfId="1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Alignment="1" applyProtection="1">
      <alignment horizontal="left" vertical="center"/>
      <protection hidden="1"/>
    </xf>
    <xf numFmtId="0" fontId="33" fillId="9" borderId="1" xfId="0" applyFont="1" applyFill="1" applyBorder="1" applyAlignment="1" applyProtection="1">
      <alignment horizontal="center" vertical="center" wrapText="1"/>
      <protection hidden="1"/>
    </xf>
    <xf numFmtId="0" fontId="34" fillId="9" borderId="1" xfId="0" applyFont="1" applyFill="1" applyBorder="1" applyAlignment="1" applyProtection="1">
      <alignment horizontal="center" vertical="center"/>
      <protection hidden="1"/>
    </xf>
    <xf numFmtId="166" fontId="34" fillId="9" borderId="1" xfId="0" applyNumberFormat="1" applyFont="1" applyFill="1" applyBorder="1" applyAlignment="1" applyProtection="1">
      <alignment horizontal="center" vertical="center"/>
      <protection hidden="1"/>
    </xf>
    <xf numFmtId="49" fontId="34" fillId="9" borderId="1" xfId="0" applyNumberFormat="1" applyFont="1" applyFill="1" applyBorder="1" applyAlignment="1" applyProtection="1">
      <alignment horizontal="center" vertical="center"/>
      <protection hidden="1"/>
    </xf>
    <xf numFmtId="0" fontId="40" fillId="9" borderId="1" xfId="0" applyFont="1" applyFill="1" applyBorder="1" applyAlignment="1" applyProtection="1">
      <alignment horizontal="center" vertical="center"/>
      <protection hidden="1"/>
    </xf>
    <xf numFmtId="0" fontId="40" fillId="9" borderId="1" xfId="0" applyFont="1" applyFill="1" applyBorder="1" applyAlignment="1" applyProtection="1">
      <alignment horizontal="center" vertical="center" wrapText="1"/>
      <protection hidden="1"/>
    </xf>
    <xf numFmtId="0" fontId="39" fillId="9" borderId="1" xfId="0" applyFont="1" applyFill="1" applyBorder="1" applyAlignment="1" applyProtection="1">
      <alignment horizontal="center" vertical="center"/>
      <protection hidden="1"/>
    </xf>
    <xf numFmtId="166" fontId="39" fillId="9" borderId="1" xfId="0" applyNumberFormat="1" applyFont="1" applyFill="1" applyBorder="1" applyAlignment="1" applyProtection="1">
      <alignment horizontal="center" vertical="center"/>
      <protection hidden="1"/>
    </xf>
    <xf numFmtId="49" fontId="39" fillId="9" borderId="1" xfId="0" applyNumberFormat="1" applyFont="1" applyFill="1" applyBorder="1" applyAlignment="1" applyProtection="1">
      <alignment horizontal="center" vertical="center"/>
      <protection hidden="1"/>
    </xf>
    <xf numFmtId="0" fontId="41" fillId="9" borderId="1" xfId="0" applyFont="1" applyFill="1" applyBorder="1" applyAlignment="1" applyProtection="1">
      <alignment horizontal="center" vertical="center"/>
      <protection hidden="1"/>
    </xf>
    <xf numFmtId="0" fontId="41" fillId="9" borderId="1" xfId="0" applyFont="1" applyFill="1" applyBorder="1" applyAlignment="1" applyProtection="1">
      <alignment horizontal="center" vertical="center" wrapText="1"/>
      <protection hidden="1"/>
    </xf>
    <xf numFmtId="0" fontId="42" fillId="9" borderId="1" xfId="0" applyFont="1" applyFill="1" applyBorder="1" applyAlignment="1" applyProtection="1">
      <alignment horizontal="center" vertical="center"/>
      <protection hidden="1"/>
    </xf>
    <xf numFmtId="166" fontId="42" fillId="9" borderId="1" xfId="0" applyNumberFormat="1" applyFont="1" applyFill="1" applyBorder="1" applyAlignment="1" applyProtection="1">
      <alignment horizontal="center" vertical="center"/>
      <protection hidden="1"/>
    </xf>
    <xf numFmtId="49" fontId="42" fillId="9" borderId="1" xfId="0" applyNumberFormat="1" applyFont="1" applyFill="1" applyBorder="1" applyAlignment="1" applyProtection="1">
      <alignment horizontal="center" vertical="center"/>
      <protection hidden="1"/>
    </xf>
    <xf numFmtId="0" fontId="43" fillId="9" borderId="1" xfId="0" applyFont="1" applyFill="1" applyBorder="1" applyAlignment="1" applyProtection="1">
      <alignment horizontal="center" vertical="center"/>
      <protection hidden="1"/>
    </xf>
    <xf numFmtId="0" fontId="43" fillId="9" borderId="1" xfId="0" applyFont="1" applyFill="1" applyBorder="1" applyAlignment="1" applyProtection="1">
      <alignment horizontal="center" vertical="center" wrapText="1"/>
      <protection hidden="1"/>
    </xf>
    <xf numFmtId="0" fontId="44" fillId="9" borderId="1" xfId="0" applyFont="1" applyFill="1" applyBorder="1" applyAlignment="1" applyProtection="1">
      <alignment horizontal="center" vertical="center"/>
      <protection hidden="1"/>
    </xf>
    <xf numFmtId="166" fontId="44" fillId="9" borderId="1" xfId="0" applyNumberFormat="1" applyFont="1" applyFill="1" applyBorder="1" applyAlignment="1" applyProtection="1">
      <alignment horizontal="center" vertical="center"/>
      <protection hidden="1"/>
    </xf>
    <xf numFmtId="49" fontId="44" fillId="9" borderId="1" xfId="0" applyNumberFormat="1" applyFont="1" applyFill="1" applyBorder="1" applyAlignment="1" applyProtection="1">
      <alignment horizontal="center" vertical="center"/>
      <protection hidden="1"/>
    </xf>
    <xf numFmtId="0" fontId="45" fillId="9" borderId="1" xfId="0" applyFont="1" applyFill="1" applyBorder="1" applyAlignment="1" applyProtection="1">
      <alignment horizontal="center" vertical="center"/>
      <protection hidden="1"/>
    </xf>
    <xf numFmtId="0" fontId="45" fillId="9" borderId="1" xfId="0" applyFont="1" applyFill="1" applyBorder="1" applyAlignment="1" applyProtection="1">
      <alignment horizontal="center" vertical="center" wrapText="1"/>
      <protection hidden="1"/>
    </xf>
    <xf numFmtId="0" fontId="46" fillId="9" borderId="1" xfId="0" applyFont="1" applyFill="1" applyBorder="1" applyAlignment="1" applyProtection="1">
      <alignment horizontal="center" vertical="center"/>
      <protection hidden="1"/>
    </xf>
    <xf numFmtId="166" fontId="46" fillId="9" borderId="1" xfId="0" applyNumberFormat="1" applyFont="1" applyFill="1" applyBorder="1" applyAlignment="1" applyProtection="1">
      <alignment horizontal="center" vertical="center"/>
      <protection hidden="1"/>
    </xf>
    <xf numFmtId="49" fontId="46" fillId="9" borderId="1" xfId="0" applyNumberFormat="1" applyFont="1" applyFill="1" applyBorder="1" applyAlignment="1" applyProtection="1">
      <alignment horizontal="center" vertical="center"/>
      <protection hidden="1"/>
    </xf>
    <xf numFmtId="0" fontId="47" fillId="9" borderId="1" xfId="0" applyFont="1" applyFill="1" applyBorder="1" applyAlignment="1" applyProtection="1">
      <alignment horizontal="center" vertical="center"/>
      <protection hidden="1"/>
    </xf>
    <xf numFmtId="0" fontId="47" fillId="9" borderId="1" xfId="0" applyFont="1" applyFill="1" applyBorder="1" applyAlignment="1" applyProtection="1">
      <alignment horizontal="center" vertical="center" wrapText="1"/>
      <protection hidden="1"/>
    </xf>
    <xf numFmtId="0" fontId="48" fillId="9" borderId="1" xfId="0" applyFont="1" applyFill="1" applyBorder="1" applyAlignment="1" applyProtection="1">
      <alignment horizontal="center" vertical="center"/>
      <protection hidden="1"/>
    </xf>
    <xf numFmtId="166" fontId="48" fillId="9" borderId="1" xfId="0" applyNumberFormat="1" applyFont="1" applyFill="1" applyBorder="1" applyAlignment="1" applyProtection="1">
      <alignment horizontal="center" vertical="center"/>
      <protection hidden="1"/>
    </xf>
    <xf numFmtId="49" fontId="48" fillId="9" borderId="1" xfId="0" applyNumberFormat="1" applyFont="1" applyFill="1" applyBorder="1" applyAlignment="1" applyProtection="1">
      <alignment horizontal="center" vertical="center"/>
      <protection hidden="1"/>
    </xf>
    <xf numFmtId="0" fontId="36" fillId="12" borderId="1" xfId="0" applyFont="1" applyFill="1" applyBorder="1" applyAlignment="1">
      <alignment horizontal="center" vertical="center" wrapText="1"/>
    </xf>
    <xf numFmtId="0" fontId="36" fillId="12" borderId="1" xfId="0" applyFont="1" applyFill="1" applyBorder="1" applyAlignment="1">
      <alignment horizontal="center" vertical="center"/>
    </xf>
    <xf numFmtId="3" fontId="36" fillId="12" borderId="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left" vertical="center"/>
    </xf>
    <xf numFmtId="0" fontId="37" fillId="2" borderId="1" xfId="0" applyFont="1" applyFill="1" applyBorder="1" applyAlignment="1">
      <alignment horizontal="center"/>
    </xf>
    <xf numFmtId="0" fontId="36" fillId="12" borderId="1" xfId="0" applyFont="1" applyFill="1" applyBorder="1" applyAlignment="1">
      <alignment horizontal="center"/>
    </xf>
    <xf numFmtId="49" fontId="36" fillId="12" borderId="1" xfId="0" applyNumberFormat="1" applyFont="1" applyFill="1" applyBorder="1" applyAlignment="1">
      <alignment horizontal="center" wrapText="1"/>
    </xf>
    <xf numFmtId="0" fontId="36" fillId="12" borderId="5" xfId="0" applyFont="1" applyFill="1" applyBorder="1" applyAlignment="1">
      <alignment horizontal="center" vertical="center" wrapText="1"/>
    </xf>
    <xf numFmtId="0" fontId="36" fillId="12" borderId="5" xfId="0" applyFont="1" applyFill="1" applyBorder="1" applyAlignment="1">
      <alignment horizontal="center" vertical="center"/>
    </xf>
    <xf numFmtId="3" fontId="36" fillId="12" borderId="5" xfId="0" applyNumberFormat="1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horizontal="center"/>
    </xf>
    <xf numFmtId="0" fontId="36" fillId="12" borderId="0" xfId="0" applyFont="1" applyFill="1" applyAlignment="1">
      <alignment horizontal="center"/>
    </xf>
    <xf numFmtId="49" fontId="36" fillId="12" borderId="6" xfId="0" applyNumberFormat="1" applyFont="1" applyFill="1" applyBorder="1" applyAlignment="1">
      <alignment horizontal="center" wrapText="1"/>
    </xf>
    <xf numFmtId="0" fontId="34" fillId="2" borderId="1" xfId="0" applyNumberFormat="1" applyFont="1" applyFill="1" applyBorder="1" applyAlignment="1" applyProtection="1">
      <alignment horizontal="center" vertical="center"/>
      <protection hidden="1"/>
    </xf>
    <xf numFmtId="0" fontId="37" fillId="2" borderId="1" xfId="0" applyFont="1" applyFill="1" applyBorder="1" applyAlignment="1">
      <alignment horizontal="left" vertical="top"/>
    </xf>
    <xf numFmtId="167" fontId="37" fillId="2" borderId="1" xfId="4" applyNumberFormat="1" applyFont="1" applyFill="1" applyBorder="1" applyAlignment="1">
      <alignment horizontal="center"/>
    </xf>
    <xf numFmtId="3" fontId="37" fillId="2" borderId="1" xfId="4" applyNumberFormat="1" applyFont="1" applyFill="1" applyBorder="1" applyAlignment="1">
      <alignment horizontal="center"/>
    </xf>
    <xf numFmtId="3" fontId="34" fillId="2" borderId="1" xfId="0" applyNumberFormat="1" applyFont="1" applyFill="1" applyBorder="1" applyAlignment="1" applyProtection="1">
      <alignment horizontal="center" vertical="center"/>
      <protection hidden="1"/>
    </xf>
    <xf numFmtId="0" fontId="37" fillId="2" borderId="1" xfId="0" applyFont="1" applyFill="1" applyBorder="1" applyAlignment="1" applyProtection="1">
      <alignment horizontal="center" vertical="center" wrapText="1"/>
      <protection hidden="1"/>
    </xf>
    <xf numFmtId="166" fontId="38" fillId="2" borderId="1" xfId="2" applyNumberFormat="1" applyFont="1" applyFill="1" applyBorder="1" applyAlignment="1" applyProtection="1">
      <alignment horizontal="center" vertical="center"/>
      <protection hidden="1"/>
    </xf>
    <xf numFmtId="49" fontId="38" fillId="2" borderId="1" xfId="2" applyNumberFormat="1" applyFont="1" applyFill="1" applyBorder="1" applyAlignment="1" applyProtection="1">
      <alignment horizontal="center" vertical="center"/>
      <protection hidden="1"/>
    </xf>
    <xf numFmtId="0" fontId="38" fillId="2" borderId="1" xfId="2" applyFont="1" applyFill="1" applyBorder="1" applyAlignment="1" applyProtection="1">
      <alignment horizontal="center" vertical="center"/>
      <protection hidden="1"/>
    </xf>
    <xf numFmtId="0" fontId="37" fillId="2" borderId="1" xfId="0" applyFont="1" applyFill="1" applyBorder="1" applyAlignment="1" applyProtection="1">
      <alignment horizontal="center" vertical="center"/>
      <protection hidden="1"/>
    </xf>
    <xf numFmtId="0" fontId="34" fillId="2" borderId="1" xfId="0" applyFont="1" applyFill="1" applyBorder="1" applyAlignment="1" applyProtection="1">
      <alignment vertical="center"/>
      <protection hidden="1"/>
    </xf>
    <xf numFmtId="0" fontId="37" fillId="2" borderId="1" xfId="0" applyFont="1" applyFill="1" applyBorder="1" applyAlignment="1"/>
    <xf numFmtId="0" fontId="37" fillId="2" borderId="1" xfId="0" applyFont="1" applyFill="1" applyBorder="1" applyAlignment="1">
      <alignment vertical="center"/>
    </xf>
    <xf numFmtId="3" fontId="37" fillId="2" borderId="1" xfId="3" applyNumberFormat="1" applyFont="1" applyFill="1" applyBorder="1" applyAlignment="1">
      <alignment horizontal="center" vertical="center"/>
    </xf>
    <xf numFmtId="3" fontId="37" fillId="2" borderId="1" xfId="0" applyNumberFormat="1" applyFont="1" applyFill="1" applyBorder="1" applyAlignment="1">
      <alignment horizontal="center" vertical="center"/>
    </xf>
    <xf numFmtId="0" fontId="33" fillId="0" borderId="0" xfId="0" applyFont="1" applyFill="1" applyAlignment="1" applyProtection="1">
      <alignment horizontal="left" vertical="center"/>
      <protection hidden="1"/>
    </xf>
    <xf numFmtId="164" fontId="35" fillId="10" borderId="1" xfId="1" applyFont="1" applyFill="1" applyBorder="1" applyAlignment="1" applyProtection="1">
      <alignment horizontal="left" vertical="center" wrapText="1"/>
      <protection hidden="1"/>
    </xf>
    <xf numFmtId="0" fontId="33" fillId="2" borderId="1" xfId="0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Fill="1" applyAlignment="1" applyProtection="1">
      <alignment horizontal="left" vertical="center" wrapText="1"/>
      <protection hidden="1"/>
    </xf>
    <xf numFmtId="0" fontId="34" fillId="2" borderId="1" xfId="0" applyFont="1" applyFill="1" applyBorder="1" applyAlignment="1" applyProtection="1">
      <alignment horizontal="left" vertical="top" wrapText="1"/>
      <protection hidden="1"/>
    </xf>
    <xf numFmtId="0" fontId="38" fillId="2" borderId="1" xfId="2" applyFont="1" applyFill="1" applyBorder="1" applyAlignment="1" applyProtection="1">
      <alignment horizontal="left" vertical="top" wrapText="1"/>
      <protection hidden="1"/>
    </xf>
    <xf numFmtId="0" fontId="0" fillId="2" borderId="0" xfId="0" applyFont="1" applyFill="1"/>
    <xf numFmtId="44" fontId="37" fillId="2" borderId="0" xfId="0" applyNumberFormat="1" applyFont="1" applyFill="1"/>
    <xf numFmtId="0" fontId="34" fillId="2" borderId="0" xfId="0" applyFont="1" applyFill="1" applyAlignment="1" applyProtection="1">
      <alignment vertical="center"/>
      <protection hidden="1"/>
    </xf>
    <xf numFmtId="0" fontId="37" fillId="2" borderId="5" xfId="0" applyFont="1" applyFill="1" applyBorder="1" applyAlignment="1">
      <alignment vertical="center"/>
    </xf>
    <xf numFmtId="0" fontId="34" fillId="0" borderId="1" xfId="0" applyFont="1" applyFill="1" applyBorder="1" applyAlignment="1" applyProtection="1">
      <alignment vertical="center"/>
      <protection hidden="1"/>
    </xf>
    <xf numFmtId="0" fontId="34" fillId="9" borderId="1" xfId="0" applyFont="1" applyFill="1" applyBorder="1" applyAlignment="1" applyProtection="1">
      <alignment vertical="center"/>
      <protection hidden="1"/>
    </xf>
    <xf numFmtId="0" fontId="39" fillId="9" borderId="1" xfId="0" applyFont="1" applyFill="1" applyBorder="1" applyAlignment="1" applyProtection="1">
      <alignment vertical="center"/>
      <protection hidden="1"/>
    </xf>
    <xf numFmtId="0" fontId="42" fillId="9" borderId="1" xfId="0" applyFont="1" applyFill="1" applyBorder="1" applyAlignment="1" applyProtection="1">
      <alignment vertical="center"/>
      <protection hidden="1"/>
    </xf>
    <xf numFmtId="0" fontId="44" fillId="9" borderId="1" xfId="0" applyFont="1" applyFill="1" applyBorder="1" applyAlignment="1" applyProtection="1">
      <alignment vertical="center"/>
      <protection hidden="1"/>
    </xf>
    <xf numFmtId="0" fontId="46" fillId="9" borderId="1" xfId="0" applyFont="1" applyFill="1" applyBorder="1" applyAlignment="1" applyProtection="1">
      <alignment vertical="center"/>
      <protection hidden="1"/>
    </xf>
    <xf numFmtId="0" fontId="48" fillId="9" borderId="1" xfId="0" applyFont="1" applyFill="1" applyBorder="1" applyAlignment="1" applyProtection="1">
      <alignment vertical="center"/>
      <protection hidden="1"/>
    </xf>
    <xf numFmtId="164" fontId="35" fillId="13" borderId="1" xfId="1" applyFont="1" applyFill="1" applyBorder="1" applyAlignment="1" applyProtection="1">
      <alignment horizontal="center" vertical="center" wrapText="1"/>
      <protection hidden="1"/>
    </xf>
    <xf numFmtId="44" fontId="37" fillId="0" borderId="0" xfId="0" applyNumberFormat="1" applyFont="1" applyFill="1"/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vertical="center"/>
    </xf>
    <xf numFmtId="0" fontId="37" fillId="0" borderId="1" xfId="0" applyFont="1" applyFill="1" applyBorder="1" applyAlignment="1">
      <alignment horizontal="center"/>
    </xf>
    <xf numFmtId="49" fontId="36" fillId="0" borderId="6" xfId="0" applyNumberFormat="1" applyFont="1" applyFill="1" applyBorder="1" applyAlignment="1">
      <alignment horizontal="center" wrapText="1"/>
    </xf>
    <xf numFmtId="0" fontId="36" fillId="0" borderId="1" xfId="0" applyFont="1" applyFill="1" applyBorder="1" applyAlignment="1">
      <alignment horizontal="center"/>
    </xf>
    <xf numFmtId="0" fontId="33" fillId="14" borderId="1" xfId="0" applyFont="1" applyFill="1" applyBorder="1" applyAlignment="1" applyProtection="1">
      <alignment horizontal="center" vertical="center"/>
      <protection hidden="1"/>
    </xf>
    <xf numFmtId="0" fontId="33" fillId="14" borderId="1" xfId="0" applyFont="1" applyFill="1" applyBorder="1" applyAlignment="1" applyProtection="1">
      <alignment horizontal="center" vertical="center" wrapText="1"/>
      <protection hidden="1"/>
    </xf>
    <xf numFmtId="0" fontId="34" fillId="14" borderId="1" xfId="0" applyFont="1" applyFill="1" applyBorder="1" applyAlignment="1" applyProtection="1">
      <alignment horizontal="center" vertical="center"/>
      <protection hidden="1"/>
    </xf>
    <xf numFmtId="166" fontId="34" fillId="14" borderId="1" xfId="0" applyNumberFormat="1" applyFont="1" applyFill="1" applyBorder="1" applyAlignment="1" applyProtection="1">
      <alignment horizontal="center" vertical="center"/>
      <protection hidden="1"/>
    </xf>
    <xf numFmtId="49" fontId="37" fillId="14" borderId="1" xfId="0" applyNumberFormat="1" applyFont="1" applyFill="1" applyBorder="1" applyAlignment="1" applyProtection="1">
      <alignment horizontal="center" vertical="center"/>
      <protection hidden="1"/>
    </xf>
    <xf numFmtId="0" fontId="37" fillId="14" borderId="1" xfId="0" applyFont="1" applyFill="1" applyBorder="1" applyAlignment="1" applyProtection="1">
      <alignment horizontal="center" vertical="center"/>
      <protection hidden="1"/>
    </xf>
    <xf numFmtId="0" fontId="34" fillId="14" borderId="1" xfId="0" applyFont="1" applyFill="1" applyBorder="1" applyAlignment="1" applyProtection="1">
      <alignment vertical="center"/>
      <protection hidden="1"/>
    </xf>
    <xf numFmtId="165" fontId="34" fillId="14" borderId="1" xfId="1" applyNumberFormat="1" applyFont="1" applyFill="1" applyBorder="1" applyAlignment="1" applyProtection="1">
      <alignment horizontal="center" vertical="center"/>
      <protection hidden="1"/>
    </xf>
    <xf numFmtId="44" fontId="37" fillId="14" borderId="0" xfId="0" applyNumberFormat="1" applyFont="1" applyFill="1"/>
    <xf numFmtId="164" fontId="34" fillId="14" borderId="1" xfId="1" applyFont="1" applyFill="1" applyBorder="1" applyAlignment="1" applyProtection="1">
      <alignment horizontal="center" vertical="center"/>
      <protection hidden="1"/>
    </xf>
    <xf numFmtId="14" fontId="34" fillId="14" borderId="0" xfId="0" applyNumberFormat="1" applyFont="1" applyFill="1" applyAlignment="1" applyProtection="1">
      <alignment horizontal="left" vertical="center"/>
      <protection hidden="1"/>
    </xf>
    <xf numFmtId="0" fontId="34" fillId="14" borderId="0" xfId="0" applyFont="1" applyFill="1" applyAlignment="1" applyProtection="1">
      <alignment horizontal="center" vertical="center"/>
      <protection hidden="1"/>
    </xf>
    <xf numFmtId="0" fontId="37" fillId="14" borderId="1" xfId="0" applyFont="1" applyFill="1" applyBorder="1" applyAlignment="1" applyProtection="1">
      <alignment horizontal="center" vertical="center" wrapText="1"/>
      <protection hidden="1"/>
    </xf>
    <xf numFmtId="44" fontId="34" fillId="14" borderId="0" xfId="0" applyNumberFormat="1" applyFont="1" applyFill="1" applyAlignment="1" applyProtection="1">
      <alignment horizontal="center" vertical="center"/>
      <protection hidden="1"/>
    </xf>
    <xf numFmtId="3" fontId="34" fillId="14" borderId="1" xfId="0" applyNumberFormat="1" applyFont="1" applyFill="1" applyBorder="1" applyAlignment="1" applyProtection="1">
      <alignment horizontal="center" vertical="center"/>
      <protection hidden="1"/>
    </xf>
    <xf numFmtId="0" fontId="36" fillId="15" borderId="1" xfId="0" applyFont="1" applyFill="1" applyBorder="1" applyAlignment="1">
      <alignment horizontal="center" vertical="center" wrapText="1"/>
    </xf>
    <xf numFmtId="0" fontId="36" fillId="15" borderId="1" xfId="0" applyFont="1" applyFill="1" applyBorder="1" applyAlignment="1">
      <alignment horizontal="center" vertical="center"/>
    </xf>
    <xf numFmtId="164" fontId="36" fillId="6" borderId="1" xfId="0" applyNumberFormat="1" applyFont="1" applyFill="1" applyBorder="1" applyAlignment="1">
      <alignment horizontal="right" wrapText="1"/>
    </xf>
    <xf numFmtId="164" fontId="34" fillId="6" borderId="1" xfId="1" applyFont="1" applyFill="1" applyBorder="1" applyAlignment="1" applyProtection="1">
      <alignment horizontal="center" vertical="center"/>
      <protection hidden="1"/>
    </xf>
    <xf numFmtId="0" fontId="33" fillId="11" borderId="1" xfId="0" applyFont="1" applyFill="1" applyBorder="1" applyAlignment="1" applyProtection="1">
      <alignment horizontal="center" vertical="center" wrapText="1"/>
      <protection hidden="1"/>
    </xf>
    <xf numFmtId="0" fontId="33" fillId="16" borderId="1" xfId="0" applyFont="1" applyFill="1" applyBorder="1" applyAlignment="1" applyProtection="1">
      <alignment horizontal="center" vertical="center"/>
      <protection hidden="1"/>
    </xf>
    <xf numFmtId="0" fontId="33" fillId="16" borderId="1" xfId="0" applyFont="1" applyFill="1" applyBorder="1" applyAlignment="1" applyProtection="1">
      <alignment horizontal="center" vertical="center" wrapText="1"/>
      <protection hidden="1"/>
    </xf>
    <xf numFmtId="0" fontId="34" fillId="16" borderId="1" xfId="0" applyFont="1" applyFill="1" applyBorder="1" applyAlignment="1" applyProtection="1">
      <alignment horizontal="center" vertical="center"/>
      <protection hidden="1"/>
    </xf>
    <xf numFmtId="166" fontId="34" fillId="16" borderId="1" xfId="0" applyNumberFormat="1" applyFont="1" applyFill="1" applyBorder="1" applyAlignment="1" applyProtection="1">
      <alignment horizontal="center" vertical="center"/>
      <protection hidden="1"/>
    </xf>
    <xf numFmtId="49" fontId="34" fillId="16" borderId="1" xfId="0" applyNumberFormat="1" applyFont="1" applyFill="1" applyBorder="1" applyAlignment="1" applyProtection="1">
      <alignment horizontal="center" vertical="center"/>
      <protection hidden="1"/>
    </xf>
    <xf numFmtId="0" fontId="34" fillId="16" borderId="1" xfId="0" applyFont="1" applyFill="1" applyBorder="1" applyAlignment="1" applyProtection="1">
      <alignment vertical="center"/>
      <protection hidden="1"/>
    </xf>
    <xf numFmtId="165" fontId="34" fillId="16" borderId="1" xfId="1" applyNumberFormat="1" applyFont="1" applyFill="1" applyBorder="1" applyAlignment="1" applyProtection="1">
      <alignment horizontal="center" vertical="center"/>
      <protection hidden="1"/>
    </xf>
    <xf numFmtId="44" fontId="37" fillId="16" borderId="0" xfId="0" applyNumberFormat="1" applyFont="1" applyFill="1"/>
    <xf numFmtId="164" fontId="34" fillId="16" borderId="1" xfId="1" applyFont="1" applyFill="1" applyBorder="1" applyAlignment="1" applyProtection="1">
      <alignment horizontal="center" vertical="center"/>
      <protection hidden="1"/>
    </xf>
    <xf numFmtId="0" fontId="34" fillId="16" borderId="0" xfId="0" applyFont="1" applyFill="1" applyAlignment="1" applyProtection="1">
      <alignment horizontal="center" vertical="center"/>
      <protection hidden="1"/>
    </xf>
    <xf numFmtId="0" fontId="34" fillId="16" borderId="1" xfId="0" applyNumberFormat="1" applyFont="1" applyFill="1" applyBorder="1" applyAlignment="1" applyProtection="1">
      <alignment horizontal="center" vertical="center"/>
      <protection hidden="1"/>
    </xf>
    <xf numFmtId="0" fontId="34" fillId="17" borderId="1" xfId="0" applyFont="1" applyFill="1" applyBorder="1" applyAlignment="1" applyProtection="1">
      <alignment horizontal="center" vertical="center"/>
      <protection hidden="1"/>
    </xf>
    <xf numFmtId="165" fontId="34" fillId="17" borderId="1" xfId="1" applyNumberFormat="1" applyFont="1" applyFill="1" applyBorder="1" applyAlignment="1" applyProtection="1">
      <alignment horizontal="center" vertical="center"/>
      <protection hidden="1"/>
    </xf>
    <xf numFmtId="44" fontId="37" fillId="17" borderId="0" xfId="0" applyNumberFormat="1" applyFont="1" applyFill="1"/>
    <xf numFmtId="0" fontId="34" fillId="18" borderId="1" xfId="0" applyFont="1" applyFill="1" applyBorder="1" applyAlignment="1" applyProtection="1">
      <alignment horizontal="center" vertical="center"/>
      <protection hidden="1"/>
    </xf>
    <xf numFmtId="165" fontId="34" fillId="18" borderId="1" xfId="1" applyNumberFormat="1" applyFont="1" applyFill="1" applyBorder="1" applyAlignment="1" applyProtection="1">
      <alignment horizontal="center" vertical="center"/>
      <protection hidden="1"/>
    </xf>
    <xf numFmtId="44" fontId="37" fillId="18" borderId="0" xfId="0" applyNumberFormat="1" applyFont="1" applyFill="1"/>
    <xf numFmtId="165" fontId="34" fillId="17" borderId="2" xfId="1" applyNumberFormat="1" applyFont="1" applyFill="1" applyBorder="1" applyAlignment="1" applyProtection="1">
      <alignment horizontal="center" vertical="center"/>
      <protection hidden="1"/>
    </xf>
    <xf numFmtId="165" fontId="34" fillId="17" borderId="3" xfId="1" applyNumberFormat="1" applyFont="1" applyFill="1" applyBorder="1" applyAlignment="1" applyProtection="1">
      <alignment horizontal="center" vertical="center"/>
      <protection hidden="1"/>
    </xf>
    <xf numFmtId="0" fontId="34" fillId="0" borderId="1" xfId="2" applyFont="1" applyFill="1" applyBorder="1" applyAlignment="1" applyProtection="1">
      <alignment horizontal="center" vertical="center"/>
      <protection hidden="1"/>
    </xf>
    <xf numFmtId="3" fontId="37" fillId="2" borderId="1" xfId="4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 applyProtection="1">
      <alignment horizontal="left" vertical="top" wrapText="1"/>
      <protection hidden="1"/>
    </xf>
    <xf numFmtId="0" fontId="33" fillId="0" borderId="1" xfId="0" applyFont="1" applyFill="1" applyBorder="1" applyAlignment="1" applyProtection="1">
      <alignment horizontal="center" vertical="center" wrapText="1"/>
      <protection hidden="1"/>
    </xf>
    <xf numFmtId="3" fontId="34" fillId="0" borderId="0" xfId="0" applyNumberFormat="1" applyFont="1" applyFill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34" fillId="9" borderId="1" xfId="0" applyNumberFormat="1" applyFont="1" applyFill="1" applyBorder="1" applyAlignment="1" applyProtection="1">
      <alignment horizontal="center" vertical="center"/>
      <protection hidden="1"/>
    </xf>
    <xf numFmtId="164" fontId="34" fillId="9" borderId="1" xfId="1" applyFont="1" applyFill="1" applyBorder="1" applyAlignment="1" applyProtection="1">
      <alignment horizontal="center" vertical="center"/>
      <protection hidden="1"/>
    </xf>
    <xf numFmtId="0" fontId="34" fillId="9" borderId="0" xfId="0" applyFont="1" applyFill="1" applyAlignment="1" applyProtection="1">
      <alignment horizontal="center" vertical="center"/>
      <protection hidden="1"/>
    </xf>
    <xf numFmtId="0" fontId="34" fillId="9" borderId="0" xfId="0" applyFont="1" applyFill="1" applyAlignment="1" applyProtection="1">
      <alignment horizontal="left" vertical="center"/>
      <protection hidden="1"/>
    </xf>
    <xf numFmtId="2" fontId="34" fillId="0" borderId="1" xfId="0" applyNumberFormat="1" applyFont="1" applyFill="1" applyBorder="1" applyAlignment="1" applyProtection="1">
      <alignment horizontal="center" vertical="center"/>
      <protection hidden="1"/>
    </xf>
    <xf numFmtId="166" fontId="34" fillId="0" borderId="0" xfId="0" applyNumberFormat="1" applyFont="1" applyFill="1" applyAlignment="1" applyProtection="1">
      <alignment horizontal="center"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33" fillId="8" borderId="1" xfId="0" applyFont="1" applyFill="1" applyBorder="1" applyAlignment="1" applyProtection="1">
      <alignment horizontal="center" vertical="center" wrapText="1"/>
      <protection hidden="1"/>
    </xf>
    <xf numFmtId="0" fontId="36" fillId="8" borderId="1" xfId="0" applyFont="1" applyFill="1" applyBorder="1" applyAlignment="1">
      <alignment horizontal="center" vertical="center" wrapText="1"/>
    </xf>
    <xf numFmtId="0" fontId="36" fillId="8" borderId="5" xfId="0" applyFont="1" applyFill="1" applyBorder="1" applyAlignment="1">
      <alignment horizontal="center" vertical="center" wrapText="1"/>
    </xf>
    <xf numFmtId="0" fontId="36" fillId="12" borderId="0" xfId="0" applyFont="1" applyFill="1" applyBorder="1" applyAlignment="1">
      <alignment horizontal="center"/>
    </xf>
    <xf numFmtId="164" fontId="34" fillId="19" borderId="1" xfId="1" applyFont="1" applyFill="1" applyBorder="1" applyAlignment="1" applyProtection="1">
      <alignment horizontal="center" vertical="center"/>
      <protection hidden="1"/>
    </xf>
    <xf numFmtId="164" fontId="34" fillId="20" borderId="1" xfId="1" applyFont="1" applyFill="1" applyBorder="1" applyAlignment="1" applyProtection="1">
      <alignment horizontal="center" vertical="center"/>
      <protection hidden="1"/>
    </xf>
    <xf numFmtId="0" fontId="37" fillId="0" borderId="1" xfId="0" applyFont="1" applyFill="1" applyBorder="1" applyAlignment="1" applyProtection="1">
      <alignment horizontal="center" vertical="center" wrapText="1"/>
      <protection hidden="1"/>
    </xf>
    <xf numFmtId="3" fontId="34" fillId="0" borderId="1" xfId="0" applyNumberFormat="1" applyFont="1" applyFill="1" applyBorder="1" applyAlignment="1" applyProtection="1">
      <alignment horizontal="center" vertical="center"/>
      <protection hidden="1"/>
    </xf>
    <xf numFmtId="0" fontId="36" fillId="0" borderId="5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 applyProtection="1">
      <alignment horizontal="left" vertical="center" wrapText="1"/>
      <protection hidden="1"/>
    </xf>
    <xf numFmtId="0" fontId="37" fillId="0" borderId="1" xfId="0" applyFont="1" applyFill="1" applyBorder="1" applyAlignment="1">
      <alignment horizontal="left" vertical="center"/>
    </xf>
    <xf numFmtId="0" fontId="38" fillId="0" borderId="1" xfId="2" applyFont="1" applyFill="1" applyBorder="1" applyAlignment="1" applyProtection="1">
      <alignment horizontal="left" vertical="top" wrapText="1"/>
      <protection hidden="1"/>
    </xf>
    <xf numFmtId="0" fontId="37" fillId="0" borderId="1" xfId="0" applyFont="1" applyFill="1" applyBorder="1" applyAlignment="1">
      <alignment horizontal="left" vertical="top"/>
    </xf>
    <xf numFmtId="0" fontId="37" fillId="0" borderId="1" xfId="0" applyFont="1" applyFill="1" applyBorder="1" applyAlignment="1">
      <alignment horizontal="left" vertical="center" wrapText="1"/>
    </xf>
    <xf numFmtId="0" fontId="39" fillId="9" borderId="1" xfId="0" applyFont="1" applyFill="1" applyBorder="1" applyAlignment="1" applyProtection="1">
      <alignment horizontal="center" vertical="center" wrapText="1"/>
      <protection hidden="1"/>
    </xf>
    <xf numFmtId="0" fontId="39" fillId="9" borderId="2" xfId="0" applyFont="1" applyFill="1" applyBorder="1" applyAlignment="1" applyProtection="1">
      <alignment horizontal="center" vertical="center" wrapText="1"/>
      <protection hidden="1"/>
    </xf>
    <xf numFmtId="0" fontId="39" fillId="9" borderId="3" xfId="0" applyFont="1" applyFill="1" applyBorder="1" applyAlignment="1" applyProtection="1">
      <alignment horizontal="center" vertical="center" wrapText="1"/>
      <protection hidden="1"/>
    </xf>
    <xf numFmtId="0" fontId="35" fillId="10" borderId="2" xfId="0" applyFont="1" applyFill="1" applyBorder="1" applyAlignment="1" applyProtection="1">
      <alignment horizontal="center" vertical="center" wrapText="1"/>
      <protection hidden="1"/>
    </xf>
    <xf numFmtId="0" fontId="35" fillId="10" borderId="3" xfId="0" applyFont="1" applyFill="1" applyBorder="1" applyAlignment="1" applyProtection="1">
      <alignment horizontal="center" vertical="center" wrapText="1"/>
      <protection hidden="1"/>
    </xf>
    <xf numFmtId="0" fontId="27" fillId="2" borderId="2" xfId="0" applyFont="1" applyFill="1" applyBorder="1" applyAlignment="1" applyProtection="1">
      <alignment horizontal="center" vertical="center" wrapText="1"/>
      <protection hidden="1"/>
    </xf>
    <xf numFmtId="0" fontId="27" fillId="2" borderId="4" xfId="0" applyFont="1" applyFill="1" applyBorder="1" applyAlignment="1" applyProtection="1">
      <alignment horizontal="center" vertical="center" wrapText="1"/>
      <protection hidden="1"/>
    </xf>
    <xf numFmtId="0" fontId="27" fillId="2" borderId="3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9" fillId="0" borderId="1" xfId="0" applyFont="1" applyFill="1" applyBorder="1" applyAlignment="1" applyProtection="1">
      <alignment horizontal="center" vertical="center"/>
      <protection hidden="1"/>
    </xf>
    <xf numFmtId="166" fontId="39" fillId="0" borderId="1" xfId="0" applyNumberFormat="1" applyFont="1" applyFill="1" applyBorder="1" applyAlignment="1" applyProtection="1">
      <alignment horizontal="center" vertical="center"/>
      <protection hidden="1"/>
    </xf>
    <xf numFmtId="49" fontId="39" fillId="0" borderId="1" xfId="0" applyNumberFormat="1" applyFont="1" applyFill="1" applyBorder="1" applyAlignment="1" applyProtection="1">
      <alignment horizontal="center" vertical="center"/>
      <protection hidden="1"/>
    </xf>
    <xf numFmtId="0" fontId="42" fillId="0" borderId="1" xfId="0" applyFont="1" applyFill="1" applyBorder="1" applyAlignment="1" applyProtection="1">
      <alignment horizontal="center" vertical="center"/>
      <protection hidden="1"/>
    </xf>
    <xf numFmtId="166" fontId="42" fillId="0" borderId="1" xfId="0" applyNumberFormat="1" applyFont="1" applyFill="1" applyBorder="1" applyAlignment="1" applyProtection="1">
      <alignment horizontal="center" vertical="center"/>
      <protection hidden="1"/>
    </xf>
    <xf numFmtId="49" fontId="42" fillId="0" borderId="1" xfId="0" applyNumberFormat="1" applyFont="1" applyFill="1" applyBorder="1" applyAlignment="1" applyProtection="1">
      <alignment horizontal="center" vertical="center"/>
      <protection hidden="1"/>
    </xf>
  </cellXfs>
  <cellStyles count="5">
    <cellStyle name="Excel Built-in Normal 1" xfId="2"/>
    <cellStyle name="Millares 2" xfId="4"/>
    <cellStyle name="Moneda" xfId="1" builtinId="4"/>
    <cellStyle name="Normal" xfId="0" builtinId="0"/>
    <cellStyle name="Normal_Hoja1" xfId="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CC"/>
      <color rgb="FFFF9999"/>
      <color rgb="FFCCFFCC"/>
      <color rgb="FF66CCFF"/>
      <color rgb="FFCCCCFF"/>
      <color rgb="FFFFFFFF"/>
      <color rgb="FF0033CC"/>
      <color rgb="FF0000FF"/>
      <color rgb="FFFFCC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CCFF"/>
    <pageSetUpPr fitToPage="1"/>
  </sheetPr>
  <dimension ref="A1:CJ1048010"/>
  <sheetViews>
    <sheetView zoomScale="60" zoomScaleNormal="60" workbookViewId="0">
      <pane xSplit="2" ySplit="2" topLeftCell="S81" activePane="bottomRight" state="frozen"/>
      <selection pane="topRight" activeCell="C1" sqref="C1"/>
      <selection pane="bottomLeft" activeCell="A3" sqref="A3"/>
      <selection pane="bottomRight" activeCell="V68" sqref="V68"/>
    </sheetView>
  </sheetViews>
  <sheetFormatPr baseColWidth="10" defaultColWidth="9.109375" defaultRowHeight="17.399999999999999"/>
  <cols>
    <col min="1" max="1" width="20.88671875" style="106" customWidth="1"/>
    <col min="2" max="2" width="43.33203125" style="196" customWidth="1"/>
    <col min="3" max="3" width="27.88671875" style="107" customWidth="1"/>
    <col min="4" max="4" width="15.33203125" style="107" customWidth="1"/>
    <col min="5" max="5" width="16.5546875" style="107" customWidth="1"/>
    <col min="6" max="6" width="21.6640625" style="108" customWidth="1"/>
    <col min="7" max="7" width="27.88671875" style="107" customWidth="1"/>
    <col min="8" max="9" width="17.6640625" style="107" customWidth="1"/>
    <col min="10" max="10" width="29.88671875" style="107" customWidth="1"/>
    <col min="11" max="11" width="65.109375" style="201" customWidth="1"/>
    <col min="12" max="12" width="23.33203125" style="107" customWidth="1"/>
    <col min="13" max="13" width="43" style="107" hidden="1" customWidth="1"/>
    <col min="14" max="14" width="11.109375" style="107" hidden="1" customWidth="1"/>
    <col min="15" max="15" width="27.5546875" style="107" hidden="1" customWidth="1"/>
    <col min="16" max="16" width="31.109375" style="107" hidden="1" customWidth="1"/>
    <col min="17" max="17" width="33" style="107" hidden="1" customWidth="1"/>
    <col min="18" max="18" width="4.88671875" style="107" hidden="1" customWidth="1"/>
    <col min="19" max="19" width="32.109375" style="107" bestFit="1" customWidth="1"/>
    <col min="20" max="20" width="30.6640625" style="107" bestFit="1" customWidth="1"/>
    <col min="21" max="21" width="25.44140625" style="109" bestFit="1" customWidth="1"/>
    <col min="22" max="22" width="60.5546875" style="107" customWidth="1"/>
    <col min="23" max="23" width="9.109375" style="110" customWidth="1"/>
    <col min="24" max="24" width="28.44140625" style="107" customWidth="1"/>
    <col min="25" max="35" width="9.109375" style="107" customWidth="1"/>
    <col min="36" max="16384" width="9.109375" style="107"/>
  </cols>
  <sheetData>
    <row r="1" spans="1:23">
      <c r="B1" s="193"/>
    </row>
    <row r="2" spans="1:23" s="106" customFormat="1" ht="34.5" customHeight="1">
      <c r="A2" s="111" t="s">
        <v>574</v>
      </c>
      <c r="B2" s="194" t="s">
        <v>0</v>
      </c>
      <c r="C2" s="111" t="s">
        <v>1</v>
      </c>
      <c r="D2" s="289" t="s">
        <v>2</v>
      </c>
      <c r="E2" s="290"/>
      <c r="F2" s="113" t="s">
        <v>3</v>
      </c>
      <c r="G2" s="111" t="s">
        <v>4</v>
      </c>
      <c r="H2" s="111" t="s">
        <v>5</v>
      </c>
      <c r="I2" s="111" t="s">
        <v>7</v>
      </c>
      <c r="J2" s="111" t="s">
        <v>8</v>
      </c>
      <c r="K2" s="111" t="s">
        <v>6</v>
      </c>
      <c r="L2" s="111" t="s">
        <v>41</v>
      </c>
      <c r="M2" s="114" t="s">
        <v>9</v>
      </c>
      <c r="N2" s="289" t="s">
        <v>75</v>
      </c>
      <c r="O2" s="290"/>
      <c r="P2" s="112" t="s">
        <v>66</v>
      </c>
      <c r="Q2" s="112" t="s">
        <v>459</v>
      </c>
      <c r="S2" s="210" t="s">
        <v>10</v>
      </c>
      <c r="T2" s="115" t="s">
        <v>11</v>
      </c>
      <c r="U2" s="115" t="s">
        <v>14</v>
      </c>
      <c r="W2" s="116"/>
    </row>
    <row r="3" spans="1:23" s="109" customFormat="1" ht="34.950000000000003" customHeight="1">
      <c r="A3" s="126" t="s">
        <v>77</v>
      </c>
      <c r="B3" s="273" t="s">
        <v>571</v>
      </c>
      <c r="C3" s="163" t="s">
        <v>101</v>
      </c>
      <c r="D3" s="163" t="s">
        <v>27</v>
      </c>
      <c r="E3" s="164" t="s">
        <v>591</v>
      </c>
      <c r="F3" s="165">
        <v>4000</v>
      </c>
      <c r="G3" s="166" t="s">
        <v>200</v>
      </c>
      <c r="H3" s="164"/>
      <c r="I3" s="166" t="s">
        <v>65</v>
      </c>
      <c r="J3" s="163"/>
      <c r="K3" s="190" t="s">
        <v>592</v>
      </c>
      <c r="L3" s="168" t="s">
        <v>297</v>
      </c>
      <c r="M3" s="169" t="s">
        <v>573</v>
      </c>
      <c r="N3" s="170" t="s">
        <v>198</v>
      </c>
      <c r="O3" s="128" t="s">
        <v>287</v>
      </c>
      <c r="P3" s="131">
        <f t="shared" ref="P3:P64" si="0">(S3+T3)/0.92</f>
        <v>44657.608695652169</v>
      </c>
      <c r="Q3" s="131" t="s">
        <v>460</v>
      </c>
      <c r="R3" s="200"/>
      <c r="S3" s="237">
        <v>40885</v>
      </c>
      <c r="T3" s="132">
        <v>200</v>
      </c>
      <c r="U3" s="132" t="s">
        <v>77</v>
      </c>
    </row>
    <row r="4" spans="1:23" s="109" customFormat="1" ht="34.950000000000003" customHeight="1">
      <c r="A4" s="126" t="s">
        <v>77</v>
      </c>
      <c r="B4" s="273" t="s">
        <v>179</v>
      </c>
      <c r="C4" s="163" t="s">
        <v>101</v>
      </c>
      <c r="D4" s="163" t="s">
        <v>195</v>
      </c>
      <c r="E4" s="164" t="s">
        <v>731</v>
      </c>
      <c r="F4" s="165">
        <v>5000</v>
      </c>
      <c r="G4" s="166" t="s">
        <v>200</v>
      </c>
      <c r="H4" s="164">
        <v>19</v>
      </c>
      <c r="I4" s="166" t="s">
        <v>65</v>
      </c>
      <c r="J4" s="163"/>
      <c r="K4" s="190" t="s">
        <v>593</v>
      </c>
      <c r="L4" s="168" t="s">
        <v>297</v>
      </c>
      <c r="M4" s="169" t="s">
        <v>565</v>
      </c>
      <c r="N4" s="170" t="s">
        <v>198</v>
      </c>
      <c r="O4" s="128" t="s">
        <v>287</v>
      </c>
      <c r="P4" s="131">
        <f t="shared" si="0"/>
        <v>128411.95652173912</v>
      </c>
      <c r="Q4" s="131" t="s">
        <v>460</v>
      </c>
      <c r="R4" s="200"/>
      <c r="S4" s="237">
        <v>117939</v>
      </c>
      <c r="T4" s="132">
        <v>200</v>
      </c>
      <c r="U4" s="132" t="s">
        <v>77</v>
      </c>
    </row>
    <row r="5" spans="1:23" s="109" customFormat="1" ht="34.950000000000003" customHeight="1">
      <c r="A5" s="126" t="s">
        <v>77</v>
      </c>
      <c r="B5" s="273" t="s">
        <v>594</v>
      </c>
      <c r="C5" s="163" t="s">
        <v>101</v>
      </c>
      <c r="D5" s="163" t="s">
        <v>24</v>
      </c>
      <c r="E5" s="164" t="s">
        <v>207</v>
      </c>
      <c r="F5" s="165">
        <v>5000</v>
      </c>
      <c r="G5" s="166" t="s">
        <v>590</v>
      </c>
      <c r="H5" s="164"/>
      <c r="I5" s="166" t="s">
        <v>65</v>
      </c>
      <c r="J5" s="163"/>
      <c r="K5" s="190" t="s">
        <v>595</v>
      </c>
      <c r="L5" s="168" t="s">
        <v>297</v>
      </c>
      <c r="M5" s="169" t="s">
        <v>565</v>
      </c>
      <c r="N5" s="170" t="s">
        <v>198</v>
      </c>
      <c r="O5" s="128" t="s">
        <v>287</v>
      </c>
      <c r="P5" s="131">
        <f t="shared" si="0"/>
        <v>61751.086956521736</v>
      </c>
      <c r="Q5" s="131" t="s">
        <v>460</v>
      </c>
      <c r="R5" s="200"/>
      <c r="S5" s="237">
        <v>56611</v>
      </c>
      <c r="T5" s="132">
        <v>200</v>
      </c>
      <c r="U5" s="132" t="s">
        <v>77</v>
      </c>
    </row>
    <row r="6" spans="1:23" s="109" customFormat="1" ht="34.950000000000003" customHeight="1">
      <c r="A6" s="126" t="s">
        <v>77</v>
      </c>
      <c r="B6" s="273" t="s">
        <v>596</v>
      </c>
      <c r="C6" s="163" t="s">
        <v>101</v>
      </c>
      <c r="D6" s="163" t="s">
        <v>24</v>
      </c>
      <c r="E6" s="164" t="s">
        <v>207</v>
      </c>
      <c r="F6" s="165">
        <v>5000</v>
      </c>
      <c r="G6" s="166" t="s">
        <v>590</v>
      </c>
      <c r="H6" s="164"/>
      <c r="I6" s="166" t="s">
        <v>65</v>
      </c>
      <c r="J6" s="163"/>
      <c r="K6" s="190" t="s">
        <v>597</v>
      </c>
      <c r="L6" s="168" t="s">
        <v>297</v>
      </c>
      <c r="M6" s="169" t="s">
        <v>565</v>
      </c>
      <c r="N6" s="170" t="s">
        <v>198</v>
      </c>
      <c r="O6" s="128" t="s">
        <v>287</v>
      </c>
      <c r="P6" s="131">
        <f t="shared" si="0"/>
        <v>66878.260869565216</v>
      </c>
      <c r="Q6" s="131" t="s">
        <v>460</v>
      </c>
      <c r="R6" s="200"/>
      <c r="S6" s="237">
        <v>61328</v>
      </c>
      <c r="T6" s="132">
        <v>200</v>
      </c>
      <c r="U6" s="132" t="s">
        <v>77</v>
      </c>
      <c r="V6" s="117"/>
    </row>
    <row r="7" spans="1:23" s="109" customFormat="1" ht="34.950000000000003" customHeight="1">
      <c r="A7" s="126" t="s">
        <v>77</v>
      </c>
      <c r="B7" s="273" t="s">
        <v>830</v>
      </c>
      <c r="C7" s="163"/>
      <c r="D7" s="163" t="s">
        <v>24</v>
      </c>
      <c r="E7" s="164" t="s">
        <v>207</v>
      </c>
      <c r="F7" s="165"/>
      <c r="G7" s="166"/>
      <c r="H7" s="164"/>
      <c r="I7" s="166"/>
      <c r="J7" s="163"/>
      <c r="K7" s="190"/>
      <c r="L7" s="168"/>
      <c r="M7" s="169"/>
      <c r="N7" s="170"/>
      <c r="O7" s="128"/>
      <c r="P7" s="131"/>
      <c r="Q7" s="131"/>
      <c r="R7" s="200"/>
      <c r="S7" s="237">
        <v>26733</v>
      </c>
      <c r="T7" s="132"/>
      <c r="U7" s="132"/>
      <c r="V7" s="117"/>
    </row>
    <row r="8" spans="1:23" s="109" customFormat="1" ht="34.950000000000003" customHeight="1">
      <c r="A8" s="126" t="s">
        <v>77</v>
      </c>
      <c r="B8" s="273" t="s">
        <v>184</v>
      </c>
      <c r="C8" s="163" t="s">
        <v>101</v>
      </c>
      <c r="D8" s="163" t="s">
        <v>196</v>
      </c>
      <c r="E8" s="164" t="s">
        <v>50</v>
      </c>
      <c r="F8" s="165">
        <v>8000</v>
      </c>
      <c r="G8" s="166" t="s">
        <v>200</v>
      </c>
      <c r="H8" s="164">
        <v>27.98</v>
      </c>
      <c r="I8" s="166" t="s">
        <v>65</v>
      </c>
      <c r="J8" s="163"/>
      <c r="K8" s="190" t="s">
        <v>598</v>
      </c>
      <c r="L8" s="168" t="s">
        <v>297</v>
      </c>
      <c r="M8" s="169" t="s">
        <v>599</v>
      </c>
      <c r="N8" s="170" t="s">
        <v>198</v>
      </c>
      <c r="O8" s="128" t="s">
        <v>287</v>
      </c>
      <c r="P8" s="131">
        <f t="shared" si="0"/>
        <v>188235.86956521738</v>
      </c>
      <c r="Q8" s="131" t="s">
        <v>460</v>
      </c>
      <c r="R8" s="200"/>
      <c r="S8" s="237">
        <v>172977</v>
      </c>
      <c r="T8" s="132">
        <v>200</v>
      </c>
      <c r="U8" s="132" t="s">
        <v>77</v>
      </c>
      <c r="V8" s="117"/>
    </row>
    <row r="9" spans="1:23" s="109" customFormat="1" ht="34.950000000000003" customHeight="1">
      <c r="A9" s="126" t="s">
        <v>77</v>
      </c>
      <c r="B9" s="273" t="s">
        <v>185</v>
      </c>
      <c r="C9" s="163" t="s">
        <v>101</v>
      </c>
      <c r="D9" s="163" t="s">
        <v>196</v>
      </c>
      <c r="E9" s="164" t="s">
        <v>50</v>
      </c>
      <c r="F9" s="165">
        <v>10000</v>
      </c>
      <c r="G9" s="166" t="s">
        <v>200</v>
      </c>
      <c r="H9" s="164">
        <v>28</v>
      </c>
      <c r="I9" s="166" t="s">
        <v>65</v>
      </c>
      <c r="J9" s="163"/>
      <c r="K9" s="190" t="s">
        <v>600</v>
      </c>
      <c r="L9" s="168" t="s">
        <v>297</v>
      </c>
      <c r="M9" s="169" t="s">
        <v>599</v>
      </c>
      <c r="N9" s="170" t="s">
        <v>198</v>
      </c>
      <c r="O9" s="128" t="s">
        <v>287</v>
      </c>
      <c r="P9" s="131">
        <f t="shared" si="0"/>
        <v>222421.73913043478</v>
      </c>
      <c r="Q9" s="131" t="s">
        <v>460</v>
      </c>
      <c r="R9" s="200"/>
      <c r="S9" s="237">
        <v>204428</v>
      </c>
      <c r="T9" s="132">
        <v>200</v>
      </c>
      <c r="U9" s="132" t="s">
        <v>77</v>
      </c>
      <c r="V9" s="117"/>
    </row>
    <row r="10" spans="1:23" s="109" customFormat="1" ht="34.950000000000003" customHeight="1">
      <c r="A10" s="126" t="s">
        <v>77</v>
      </c>
      <c r="B10" s="273" t="s">
        <v>171</v>
      </c>
      <c r="C10" s="163" t="s">
        <v>101</v>
      </c>
      <c r="D10" s="163" t="s">
        <v>19</v>
      </c>
      <c r="E10" s="164" t="s">
        <v>44</v>
      </c>
      <c r="F10" s="165">
        <v>3000</v>
      </c>
      <c r="G10" s="166" t="s">
        <v>200</v>
      </c>
      <c r="H10" s="164"/>
      <c r="I10" s="166" t="s">
        <v>65</v>
      </c>
      <c r="J10" s="163"/>
      <c r="K10" s="190" t="s">
        <v>633</v>
      </c>
      <c r="L10" s="168" t="s">
        <v>297</v>
      </c>
      <c r="M10" s="169" t="s">
        <v>601</v>
      </c>
      <c r="N10" s="170" t="s">
        <v>198</v>
      </c>
      <c r="O10" s="128" t="s">
        <v>287</v>
      </c>
      <c r="P10" s="131">
        <f t="shared" si="0"/>
        <v>27436.956521739128</v>
      </c>
      <c r="Q10" s="131" t="s">
        <v>460</v>
      </c>
      <c r="R10" s="200"/>
      <c r="S10" s="237">
        <v>25042</v>
      </c>
      <c r="T10" s="132">
        <v>200</v>
      </c>
      <c r="U10" s="132" t="s">
        <v>77</v>
      </c>
      <c r="V10" s="117"/>
    </row>
    <row r="11" spans="1:23" s="109" customFormat="1" ht="34.950000000000003" customHeight="1">
      <c r="A11" s="126" t="s">
        <v>77</v>
      </c>
      <c r="B11" s="273" t="s">
        <v>602</v>
      </c>
      <c r="C11" s="163" t="s">
        <v>101</v>
      </c>
      <c r="D11" s="163" t="s">
        <v>194</v>
      </c>
      <c r="E11" s="164" t="s">
        <v>56</v>
      </c>
      <c r="F11" s="165">
        <v>3500</v>
      </c>
      <c r="G11" s="166" t="s">
        <v>131</v>
      </c>
      <c r="H11" s="164"/>
      <c r="I11" s="166" t="s">
        <v>65</v>
      </c>
      <c r="J11" s="163"/>
      <c r="K11" s="190" t="s">
        <v>603</v>
      </c>
      <c r="L11" s="168" t="s">
        <v>297</v>
      </c>
      <c r="M11" s="169" t="s">
        <v>568</v>
      </c>
      <c r="N11" s="170" t="s">
        <v>198</v>
      </c>
      <c r="O11" s="128" t="s">
        <v>287</v>
      </c>
      <c r="P11" s="131">
        <f t="shared" si="0"/>
        <v>12173.91304347826</v>
      </c>
      <c r="Q11" s="131" t="s">
        <v>460</v>
      </c>
      <c r="R11" s="200"/>
      <c r="S11" s="237">
        <v>11000</v>
      </c>
      <c r="T11" s="132">
        <v>200</v>
      </c>
      <c r="U11" s="132" t="s">
        <v>77</v>
      </c>
      <c r="V11" s="117"/>
    </row>
    <row r="12" spans="1:23" s="109" customFormat="1" ht="34.950000000000003" customHeight="1">
      <c r="A12" s="126" t="s">
        <v>77</v>
      </c>
      <c r="B12" s="273" t="s">
        <v>177</v>
      </c>
      <c r="C12" s="163" t="s">
        <v>101</v>
      </c>
      <c r="D12" s="163" t="s">
        <v>194</v>
      </c>
      <c r="E12" s="164" t="s">
        <v>56</v>
      </c>
      <c r="F12" s="165">
        <v>4500</v>
      </c>
      <c r="G12" s="166" t="s">
        <v>18</v>
      </c>
      <c r="H12" s="164">
        <v>3.3</v>
      </c>
      <c r="I12" s="166" t="s">
        <v>65</v>
      </c>
      <c r="J12" s="163"/>
      <c r="K12" s="190" t="s">
        <v>604</v>
      </c>
      <c r="L12" s="168" t="s">
        <v>297</v>
      </c>
      <c r="M12" s="169" t="s">
        <v>565</v>
      </c>
      <c r="N12" s="170" t="s">
        <v>198</v>
      </c>
      <c r="O12" s="128" t="s">
        <v>287</v>
      </c>
      <c r="P12" s="131">
        <f t="shared" si="0"/>
        <v>23155.434782608696</v>
      </c>
      <c r="Q12" s="131" t="s">
        <v>460</v>
      </c>
      <c r="R12" s="200"/>
      <c r="S12" s="237">
        <v>21103</v>
      </c>
      <c r="T12" s="132">
        <v>200</v>
      </c>
      <c r="U12" s="132" t="s">
        <v>77</v>
      </c>
      <c r="V12" s="117"/>
    </row>
    <row r="13" spans="1:23" s="109" customFormat="1" ht="34.950000000000003" customHeight="1">
      <c r="A13" s="126" t="s">
        <v>77</v>
      </c>
      <c r="B13" s="273" t="s">
        <v>570</v>
      </c>
      <c r="C13" s="163" t="s">
        <v>101</v>
      </c>
      <c r="D13" s="163" t="s">
        <v>194</v>
      </c>
      <c r="E13" s="164" t="s">
        <v>591</v>
      </c>
      <c r="F13" s="165">
        <v>3500</v>
      </c>
      <c r="G13" s="166" t="s">
        <v>18</v>
      </c>
      <c r="H13" s="164"/>
      <c r="I13" s="166" t="s">
        <v>65</v>
      </c>
      <c r="J13" s="163"/>
      <c r="K13" s="190" t="s">
        <v>605</v>
      </c>
      <c r="L13" s="168" t="s">
        <v>297</v>
      </c>
      <c r="M13" s="169" t="s">
        <v>573</v>
      </c>
      <c r="N13" s="170" t="s">
        <v>198</v>
      </c>
      <c r="O13" s="128" t="s">
        <v>287</v>
      </c>
      <c r="P13" s="131">
        <f t="shared" si="0"/>
        <v>28846.73913043478</v>
      </c>
      <c r="Q13" s="131" t="s">
        <v>460</v>
      </c>
      <c r="R13" s="200"/>
      <c r="S13" s="237">
        <v>26339</v>
      </c>
      <c r="T13" s="132">
        <v>200</v>
      </c>
      <c r="U13" s="132" t="s">
        <v>77</v>
      </c>
      <c r="V13" s="117"/>
    </row>
    <row r="14" spans="1:23" s="109" customFormat="1" ht="34.950000000000003" customHeight="1">
      <c r="A14" s="126" t="s">
        <v>77</v>
      </c>
      <c r="B14" s="273" t="s">
        <v>834</v>
      </c>
      <c r="C14" s="163" t="s">
        <v>101</v>
      </c>
      <c r="D14" s="163" t="s">
        <v>24</v>
      </c>
      <c r="E14" s="164" t="s">
        <v>207</v>
      </c>
      <c r="F14" s="165">
        <v>3500</v>
      </c>
      <c r="G14" s="166" t="s">
        <v>18</v>
      </c>
      <c r="H14" s="164"/>
      <c r="I14" s="166"/>
      <c r="J14" s="163"/>
      <c r="K14" s="190" t="s">
        <v>833</v>
      </c>
      <c r="L14" s="168"/>
      <c r="M14" s="169"/>
      <c r="N14" s="170"/>
      <c r="O14" s="128"/>
      <c r="P14" s="131"/>
      <c r="Q14" s="131"/>
      <c r="R14" s="200"/>
      <c r="S14" s="237">
        <v>26733</v>
      </c>
      <c r="T14" s="132"/>
      <c r="U14" s="132"/>
      <c r="V14" s="117"/>
    </row>
    <row r="15" spans="1:23" s="109" customFormat="1" ht="34.950000000000003" customHeight="1">
      <c r="A15" s="126" t="s">
        <v>77</v>
      </c>
      <c r="B15" s="273" t="s">
        <v>163</v>
      </c>
      <c r="C15" s="163" t="s">
        <v>101</v>
      </c>
      <c r="D15" s="163" t="s">
        <v>73</v>
      </c>
      <c r="E15" s="164" t="s">
        <v>39</v>
      </c>
      <c r="F15" s="165">
        <v>3600</v>
      </c>
      <c r="G15" s="166" t="s">
        <v>131</v>
      </c>
      <c r="H15" s="164"/>
      <c r="I15" s="166" t="s">
        <v>65</v>
      </c>
      <c r="J15" s="163"/>
      <c r="K15" s="190" t="s">
        <v>606</v>
      </c>
      <c r="L15" s="168" t="s">
        <v>297</v>
      </c>
      <c r="M15" s="169" t="s">
        <v>568</v>
      </c>
      <c r="N15" s="170" t="s">
        <v>197</v>
      </c>
      <c r="O15" s="128" t="s">
        <v>287</v>
      </c>
      <c r="P15" s="131">
        <f t="shared" si="0"/>
        <v>6630.4347826086951</v>
      </c>
      <c r="Q15" s="131" t="s">
        <v>460</v>
      </c>
      <c r="R15" s="200"/>
      <c r="S15" s="237">
        <v>5900</v>
      </c>
      <c r="T15" s="132">
        <v>200</v>
      </c>
      <c r="U15" s="132" t="s">
        <v>77</v>
      </c>
      <c r="V15" s="117"/>
    </row>
    <row r="16" spans="1:23" s="109" customFormat="1" ht="34.5" customHeight="1">
      <c r="A16" s="126" t="s">
        <v>77</v>
      </c>
      <c r="B16" s="273" t="s">
        <v>169</v>
      </c>
      <c r="C16" s="163" t="s">
        <v>101</v>
      </c>
      <c r="D16" s="163" t="s">
        <v>73</v>
      </c>
      <c r="E16" s="164" t="s">
        <v>39</v>
      </c>
      <c r="F16" s="165">
        <v>3200</v>
      </c>
      <c r="G16" s="166" t="s">
        <v>199</v>
      </c>
      <c r="H16" s="164"/>
      <c r="I16" s="166" t="s">
        <v>65</v>
      </c>
      <c r="J16" s="163"/>
      <c r="K16" s="190" t="s">
        <v>607</v>
      </c>
      <c r="L16" s="168" t="s">
        <v>297</v>
      </c>
      <c r="M16" s="169" t="s">
        <v>608</v>
      </c>
      <c r="N16" s="170" t="s">
        <v>197</v>
      </c>
      <c r="O16" s="128" t="s">
        <v>287</v>
      </c>
      <c r="P16" s="131">
        <f t="shared" si="0"/>
        <v>9239.1304347826081</v>
      </c>
      <c r="Q16" s="131" t="s">
        <v>460</v>
      </c>
      <c r="R16" s="200"/>
      <c r="S16" s="237">
        <v>8300</v>
      </c>
      <c r="T16" s="132">
        <v>200</v>
      </c>
      <c r="U16" s="132" t="s">
        <v>77</v>
      </c>
      <c r="V16" s="117"/>
    </row>
    <row r="17" spans="1:22" s="109" customFormat="1" ht="34.950000000000003" customHeight="1">
      <c r="A17" s="126" t="s">
        <v>77</v>
      </c>
      <c r="B17" s="273" t="s">
        <v>567</v>
      </c>
      <c r="C17" s="163" t="s">
        <v>101</v>
      </c>
      <c r="D17" s="163" t="s">
        <v>16</v>
      </c>
      <c r="E17" s="164" t="s">
        <v>39</v>
      </c>
      <c r="F17" s="165">
        <v>3600</v>
      </c>
      <c r="G17" s="166" t="s">
        <v>131</v>
      </c>
      <c r="H17" s="164"/>
      <c r="I17" s="166" t="s">
        <v>65</v>
      </c>
      <c r="J17" s="163"/>
      <c r="K17" s="190" t="s">
        <v>606</v>
      </c>
      <c r="L17" s="168" t="s">
        <v>297</v>
      </c>
      <c r="M17" s="169" t="s">
        <v>568</v>
      </c>
      <c r="N17" s="170" t="s">
        <v>198</v>
      </c>
      <c r="O17" s="128" t="s">
        <v>287</v>
      </c>
      <c r="P17" s="131">
        <f t="shared" si="0"/>
        <v>8913.04347826087</v>
      </c>
      <c r="Q17" s="131" t="s">
        <v>460</v>
      </c>
      <c r="R17" s="200"/>
      <c r="S17" s="237">
        <v>8000</v>
      </c>
      <c r="T17" s="132">
        <v>200</v>
      </c>
      <c r="U17" s="132" t="s">
        <v>77</v>
      </c>
      <c r="V17" s="117"/>
    </row>
    <row r="18" spans="1:22" s="109" customFormat="1" ht="34.950000000000003" customHeight="1">
      <c r="A18" s="126" t="s">
        <v>77</v>
      </c>
      <c r="B18" s="273" t="s">
        <v>569</v>
      </c>
      <c r="C18" s="163" t="s">
        <v>101</v>
      </c>
      <c r="D18" s="163" t="s">
        <v>19</v>
      </c>
      <c r="E18" s="164" t="s">
        <v>609</v>
      </c>
      <c r="F18" s="165">
        <v>4000</v>
      </c>
      <c r="G18" s="166" t="s">
        <v>131</v>
      </c>
      <c r="H18" s="164"/>
      <c r="I18" s="166" t="s">
        <v>65</v>
      </c>
      <c r="J18" s="163" t="s">
        <v>65</v>
      </c>
      <c r="K18" s="190" t="s">
        <v>610</v>
      </c>
      <c r="L18" s="168" t="s">
        <v>297</v>
      </c>
      <c r="M18" s="169" t="s">
        <v>572</v>
      </c>
      <c r="N18" s="170" t="s">
        <v>198</v>
      </c>
      <c r="O18" s="128" t="s">
        <v>287</v>
      </c>
      <c r="P18" s="131">
        <f t="shared" si="0"/>
        <v>10760.86956521739</v>
      </c>
      <c r="Q18" s="131" t="s">
        <v>460</v>
      </c>
      <c r="R18" s="200"/>
      <c r="S18" s="237">
        <v>9700</v>
      </c>
      <c r="T18" s="132">
        <v>200</v>
      </c>
      <c r="U18" s="132" t="s">
        <v>77</v>
      </c>
      <c r="V18" s="117"/>
    </row>
    <row r="19" spans="1:22" s="109" customFormat="1" ht="34.950000000000003" customHeight="1">
      <c r="A19" s="126" t="s">
        <v>77</v>
      </c>
      <c r="B19" s="273" t="s">
        <v>611</v>
      </c>
      <c r="C19" s="163" t="s">
        <v>101</v>
      </c>
      <c r="D19" s="163" t="s">
        <v>16</v>
      </c>
      <c r="E19" s="164" t="s">
        <v>52</v>
      </c>
      <c r="F19" s="165">
        <v>3500</v>
      </c>
      <c r="G19" s="166" t="s">
        <v>199</v>
      </c>
      <c r="H19" s="164"/>
      <c r="I19" s="166" t="s">
        <v>65</v>
      </c>
      <c r="J19" s="163"/>
      <c r="K19" s="190" t="s">
        <v>612</v>
      </c>
      <c r="L19" s="168" t="s">
        <v>297</v>
      </c>
      <c r="M19" s="169" t="s">
        <v>572</v>
      </c>
      <c r="N19" s="170" t="s">
        <v>198</v>
      </c>
      <c r="O19" s="128" t="s">
        <v>287</v>
      </c>
      <c r="P19" s="131">
        <f t="shared" si="0"/>
        <v>10543.478260869564</v>
      </c>
      <c r="Q19" s="131" t="s">
        <v>460</v>
      </c>
      <c r="R19" s="200"/>
      <c r="S19" s="237">
        <v>9500</v>
      </c>
      <c r="T19" s="132">
        <v>200</v>
      </c>
      <c r="U19" s="132" t="s">
        <v>77</v>
      </c>
      <c r="V19" s="117"/>
    </row>
    <row r="20" spans="1:22" s="109" customFormat="1" ht="34.950000000000003" customHeight="1">
      <c r="A20" s="126" t="s">
        <v>77</v>
      </c>
      <c r="B20" s="273" t="s">
        <v>172</v>
      </c>
      <c r="C20" s="163" t="s">
        <v>101</v>
      </c>
      <c r="D20" s="163" t="s">
        <v>16</v>
      </c>
      <c r="E20" s="164" t="s">
        <v>52</v>
      </c>
      <c r="F20" s="165">
        <v>3400</v>
      </c>
      <c r="G20" s="166" t="s">
        <v>613</v>
      </c>
      <c r="H20" s="164">
        <v>2.6</v>
      </c>
      <c r="I20" s="166" t="s">
        <v>65</v>
      </c>
      <c r="J20" s="163"/>
      <c r="K20" s="190" t="s">
        <v>614</v>
      </c>
      <c r="L20" s="168" t="s">
        <v>297</v>
      </c>
      <c r="M20" s="169" t="s">
        <v>601</v>
      </c>
      <c r="N20" s="170" t="s">
        <v>198</v>
      </c>
      <c r="O20" s="128" t="s">
        <v>287</v>
      </c>
      <c r="P20" s="131">
        <f t="shared" si="0"/>
        <v>13464.130434782608</v>
      </c>
      <c r="Q20" s="131" t="s">
        <v>460</v>
      </c>
      <c r="R20" s="200"/>
      <c r="S20" s="237">
        <v>12187</v>
      </c>
      <c r="T20" s="132">
        <v>200</v>
      </c>
      <c r="U20" s="132" t="s">
        <v>77</v>
      </c>
      <c r="V20" s="117"/>
    </row>
    <row r="21" spans="1:22" s="109" customFormat="1" ht="34.950000000000003" customHeight="1">
      <c r="A21" s="126" t="s">
        <v>77</v>
      </c>
      <c r="B21" s="273" t="s">
        <v>173</v>
      </c>
      <c r="C21" s="163" t="s">
        <v>101</v>
      </c>
      <c r="D21" s="163" t="s">
        <v>16</v>
      </c>
      <c r="E21" s="164" t="s">
        <v>615</v>
      </c>
      <c r="F21" s="165">
        <v>3500</v>
      </c>
      <c r="G21" s="166" t="s">
        <v>616</v>
      </c>
      <c r="H21" s="164"/>
      <c r="I21" s="166" t="s">
        <v>65</v>
      </c>
      <c r="J21" s="163"/>
      <c r="K21" s="190" t="s">
        <v>605</v>
      </c>
      <c r="L21" s="168" t="s">
        <v>297</v>
      </c>
      <c r="M21" s="169" t="s">
        <v>573</v>
      </c>
      <c r="N21" s="170" t="s">
        <v>198</v>
      </c>
      <c r="O21" s="128" t="s">
        <v>287</v>
      </c>
      <c r="P21" s="131">
        <f t="shared" si="0"/>
        <v>20728.260869565216</v>
      </c>
      <c r="Q21" s="131" t="s">
        <v>460</v>
      </c>
      <c r="R21" s="200"/>
      <c r="S21" s="237">
        <v>18870</v>
      </c>
      <c r="T21" s="132">
        <v>200</v>
      </c>
      <c r="U21" s="132" t="s">
        <v>77</v>
      </c>
      <c r="V21" s="117"/>
    </row>
    <row r="22" spans="1:22" s="109" customFormat="1" ht="34.950000000000003" customHeight="1">
      <c r="A22" s="126" t="s">
        <v>77</v>
      </c>
      <c r="B22" s="273" t="s">
        <v>831</v>
      </c>
      <c r="C22" s="171" t="s">
        <v>101</v>
      </c>
      <c r="D22" s="163" t="s">
        <v>16</v>
      </c>
      <c r="E22" s="164" t="s">
        <v>615</v>
      </c>
      <c r="F22" s="173">
        <v>3500</v>
      </c>
      <c r="G22" s="166" t="s">
        <v>616</v>
      </c>
      <c r="H22" s="172"/>
      <c r="I22" s="174"/>
      <c r="J22" s="171"/>
      <c r="K22" s="202" t="s">
        <v>832</v>
      </c>
      <c r="L22" s="175"/>
      <c r="M22" s="275"/>
      <c r="N22" s="170"/>
      <c r="O22" s="128"/>
      <c r="P22" s="131"/>
      <c r="Q22" s="131"/>
      <c r="R22" s="200"/>
      <c r="S22" s="237">
        <v>20443</v>
      </c>
      <c r="T22" s="132"/>
      <c r="U22" s="132"/>
      <c r="V22" s="117"/>
    </row>
    <row r="23" spans="1:22" s="109" customFormat="1" ht="34.950000000000003" customHeight="1">
      <c r="A23" s="126" t="s">
        <v>77</v>
      </c>
      <c r="B23" s="274" t="s">
        <v>174</v>
      </c>
      <c r="C23" s="171" t="s">
        <v>101</v>
      </c>
      <c r="D23" s="171" t="s">
        <v>16</v>
      </c>
      <c r="E23" s="172" t="s">
        <v>615</v>
      </c>
      <c r="F23" s="173">
        <v>3300</v>
      </c>
      <c r="G23" s="174" t="s">
        <v>18</v>
      </c>
      <c r="H23" s="172"/>
      <c r="I23" s="174" t="s">
        <v>65</v>
      </c>
      <c r="J23" s="171"/>
      <c r="K23" s="202" t="s">
        <v>617</v>
      </c>
      <c r="L23" s="175" t="s">
        <v>297</v>
      </c>
      <c r="M23" s="176" t="s">
        <v>573</v>
      </c>
      <c r="N23" s="170" t="s">
        <v>198</v>
      </c>
      <c r="O23" s="128" t="s">
        <v>287</v>
      </c>
      <c r="P23" s="131">
        <f t="shared" si="0"/>
        <v>26710.869565217392</v>
      </c>
      <c r="Q23" s="131" t="s">
        <v>460</v>
      </c>
      <c r="R23" s="200"/>
      <c r="S23" s="237">
        <v>24374</v>
      </c>
      <c r="T23" s="132">
        <v>200</v>
      </c>
      <c r="U23" s="132" t="s">
        <v>77</v>
      </c>
      <c r="V23" s="117"/>
    </row>
    <row r="24" spans="1:22" s="109" customFormat="1" ht="34.950000000000003" customHeight="1">
      <c r="A24" s="126" t="s">
        <v>77</v>
      </c>
      <c r="B24" s="273" t="s">
        <v>566</v>
      </c>
      <c r="C24" s="163" t="s">
        <v>101</v>
      </c>
      <c r="D24" s="163" t="s">
        <v>19</v>
      </c>
      <c r="E24" s="164" t="s">
        <v>39</v>
      </c>
      <c r="F24" s="165">
        <v>3600</v>
      </c>
      <c r="G24" s="166" t="s">
        <v>618</v>
      </c>
      <c r="H24" s="164"/>
      <c r="I24" s="166" t="s">
        <v>65</v>
      </c>
      <c r="J24" s="163"/>
      <c r="K24" s="190" t="s">
        <v>603</v>
      </c>
      <c r="L24" s="168" t="s">
        <v>297</v>
      </c>
      <c r="M24" s="169" t="s">
        <v>568</v>
      </c>
      <c r="N24" s="177" t="s">
        <v>198</v>
      </c>
      <c r="O24" s="128" t="s">
        <v>287</v>
      </c>
      <c r="P24" s="131">
        <f t="shared" si="0"/>
        <v>7826.086956521739</v>
      </c>
      <c r="Q24" s="131" t="s">
        <v>460</v>
      </c>
      <c r="R24" s="200"/>
      <c r="S24" s="237">
        <v>7000</v>
      </c>
      <c r="T24" s="132">
        <v>200</v>
      </c>
      <c r="U24" s="132" t="s">
        <v>77</v>
      </c>
      <c r="V24" s="117"/>
    </row>
    <row r="25" spans="1:22" s="109" customFormat="1" ht="34.950000000000003" customHeight="1">
      <c r="A25" s="126" t="s">
        <v>77</v>
      </c>
      <c r="B25" s="273" t="s">
        <v>167</v>
      </c>
      <c r="C25" s="163" t="s">
        <v>101</v>
      </c>
      <c r="D25" s="163" t="s">
        <v>19</v>
      </c>
      <c r="E25" s="164" t="s">
        <v>609</v>
      </c>
      <c r="F25" s="165">
        <v>3600</v>
      </c>
      <c r="G25" s="166" t="s">
        <v>131</v>
      </c>
      <c r="H25" s="164"/>
      <c r="I25" s="166" t="s">
        <v>65</v>
      </c>
      <c r="J25" s="163"/>
      <c r="K25" s="190" t="s">
        <v>634</v>
      </c>
      <c r="L25" s="168" t="s">
        <v>297</v>
      </c>
      <c r="M25" s="169" t="s">
        <v>572</v>
      </c>
      <c r="N25" s="177" t="s">
        <v>198</v>
      </c>
      <c r="O25" s="128" t="s">
        <v>287</v>
      </c>
      <c r="P25" s="131">
        <f t="shared" si="0"/>
        <v>8913.04347826087</v>
      </c>
      <c r="Q25" s="131" t="s">
        <v>460</v>
      </c>
      <c r="R25" s="200"/>
      <c r="S25" s="237">
        <v>8000</v>
      </c>
      <c r="T25" s="132">
        <v>200</v>
      </c>
      <c r="U25" s="132" t="s">
        <v>77</v>
      </c>
      <c r="V25" s="117"/>
    </row>
    <row r="26" spans="1:22" s="109" customFormat="1" ht="34.950000000000003" customHeight="1">
      <c r="A26" s="126" t="s">
        <v>77</v>
      </c>
      <c r="B26" s="273" t="s">
        <v>168</v>
      </c>
      <c r="C26" s="163" t="s">
        <v>101</v>
      </c>
      <c r="D26" s="163" t="s">
        <v>19</v>
      </c>
      <c r="E26" s="164" t="s">
        <v>609</v>
      </c>
      <c r="F26" s="165">
        <v>4000</v>
      </c>
      <c r="G26" s="166" t="s">
        <v>131</v>
      </c>
      <c r="H26" s="164"/>
      <c r="I26" s="166" t="s">
        <v>65</v>
      </c>
      <c r="J26" s="163"/>
      <c r="K26" s="190" t="s">
        <v>610</v>
      </c>
      <c r="L26" s="168" t="s">
        <v>297</v>
      </c>
      <c r="M26" s="169" t="s">
        <v>572</v>
      </c>
      <c r="N26" s="177" t="s">
        <v>198</v>
      </c>
      <c r="O26" s="128" t="s">
        <v>287</v>
      </c>
      <c r="P26" s="131">
        <f t="shared" si="0"/>
        <v>9347.826086956522</v>
      </c>
      <c r="Q26" s="131" t="s">
        <v>460</v>
      </c>
      <c r="R26" s="200"/>
      <c r="S26" s="237">
        <v>8400</v>
      </c>
      <c r="T26" s="132">
        <v>200</v>
      </c>
      <c r="U26" s="132" t="s">
        <v>77</v>
      </c>
      <c r="V26" s="117"/>
    </row>
    <row r="27" spans="1:22" s="109" customFormat="1" ht="34.950000000000003" customHeight="1">
      <c r="A27" s="126" t="s">
        <v>77</v>
      </c>
      <c r="B27" s="273" t="s">
        <v>619</v>
      </c>
      <c r="C27" s="163" t="s">
        <v>101</v>
      </c>
      <c r="D27" s="163" t="s">
        <v>19</v>
      </c>
      <c r="E27" s="164" t="s">
        <v>609</v>
      </c>
      <c r="F27" s="165">
        <v>3500</v>
      </c>
      <c r="G27" s="166" t="s">
        <v>199</v>
      </c>
      <c r="H27" s="164"/>
      <c r="I27" s="166" t="s">
        <v>65</v>
      </c>
      <c r="J27" s="163"/>
      <c r="K27" s="190" t="s">
        <v>612</v>
      </c>
      <c r="L27" s="168" t="s">
        <v>297</v>
      </c>
      <c r="M27" s="169" t="s">
        <v>572</v>
      </c>
      <c r="N27" s="177" t="s">
        <v>198</v>
      </c>
      <c r="O27" s="128" t="s">
        <v>287</v>
      </c>
      <c r="P27" s="131">
        <f t="shared" si="0"/>
        <v>9402.173913043478</v>
      </c>
      <c r="Q27" s="131" t="s">
        <v>460</v>
      </c>
      <c r="R27" s="200"/>
      <c r="S27" s="237">
        <v>8450</v>
      </c>
      <c r="T27" s="132">
        <v>200</v>
      </c>
      <c r="U27" s="132" t="s">
        <v>77</v>
      </c>
      <c r="V27" s="117"/>
    </row>
    <row r="28" spans="1:22" s="109" customFormat="1" ht="34.950000000000003" customHeight="1">
      <c r="A28" s="126" t="s">
        <v>77</v>
      </c>
      <c r="B28" s="273" t="s">
        <v>170</v>
      </c>
      <c r="C28" s="163" t="s">
        <v>101</v>
      </c>
      <c r="D28" s="163" t="s">
        <v>19</v>
      </c>
      <c r="E28" s="164" t="s">
        <v>44</v>
      </c>
      <c r="F28" s="165">
        <v>3300</v>
      </c>
      <c r="G28" s="166" t="s">
        <v>131</v>
      </c>
      <c r="H28" s="164"/>
      <c r="I28" s="166" t="s">
        <v>65</v>
      </c>
      <c r="J28" s="163"/>
      <c r="K28" s="190" t="s">
        <v>620</v>
      </c>
      <c r="L28" s="168" t="s">
        <v>297</v>
      </c>
      <c r="M28" s="169" t="s">
        <v>601</v>
      </c>
      <c r="N28" s="177" t="s">
        <v>198</v>
      </c>
      <c r="O28" s="128" t="s">
        <v>287</v>
      </c>
      <c r="P28" s="131">
        <f t="shared" si="0"/>
        <v>12608.695652173912</v>
      </c>
      <c r="Q28" s="131" t="s">
        <v>460</v>
      </c>
      <c r="R28" s="200"/>
      <c r="S28" s="237">
        <v>11400</v>
      </c>
      <c r="T28" s="132">
        <v>200</v>
      </c>
      <c r="U28" s="132" t="s">
        <v>77</v>
      </c>
      <c r="V28" s="117"/>
    </row>
    <row r="29" spans="1:22" s="109" customFormat="1" ht="34.950000000000003" customHeight="1">
      <c r="A29" s="126" t="s">
        <v>77</v>
      </c>
      <c r="B29" s="273" t="s">
        <v>180</v>
      </c>
      <c r="C29" s="163" t="s">
        <v>101</v>
      </c>
      <c r="D29" s="163" t="s">
        <v>19</v>
      </c>
      <c r="E29" s="164" t="s">
        <v>44</v>
      </c>
      <c r="F29" s="165">
        <v>6000</v>
      </c>
      <c r="G29" s="166" t="s">
        <v>420</v>
      </c>
      <c r="H29" s="164"/>
      <c r="I29" s="166" t="s">
        <v>65</v>
      </c>
      <c r="J29" s="163"/>
      <c r="K29" s="190" t="s">
        <v>621</v>
      </c>
      <c r="L29" s="168" t="s">
        <v>297</v>
      </c>
      <c r="M29" s="169" t="s">
        <v>622</v>
      </c>
      <c r="N29" s="177" t="s">
        <v>198</v>
      </c>
      <c r="O29" s="128" t="s">
        <v>287</v>
      </c>
      <c r="P29" s="131">
        <f t="shared" si="0"/>
        <v>30981.521739130432</v>
      </c>
      <c r="Q29" s="131" t="s">
        <v>460</v>
      </c>
      <c r="R29" s="200"/>
      <c r="S29" s="237">
        <v>28303</v>
      </c>
      <c r="T29" s="132">
        <v>200</v>
      </c>
      <c r="U29" s="132" t="s">
        <v>77</v>
      </c>
      <c r="V29" s="117"/>
    </row>
    <row r="30" spans="1:22" s="109" customFormat="1" ht="34.950000000000003" customHeight="1">
      <c r="A30" s="126" t="s">
        <v>77</v>
      </c>
      <c r="B30" s="273" t="s">
        <v>181</v>
      </c>
      <c r="C30" s="163" t="s">
        <v>101</v>
      </c>
      <c r="D30" s="163" t="s">
        <v>19</v>
      </c>
      <c r="E30" s="164" t="s">
        <v>44</v>
      </c>
      <c r="F30" s="165">
        <v>7700</v>
      </c>
      <c r="G30" s="166" t="s">
        <v>203</v>
      </c>
      <c r="H30" s="164"/>
      <c r="I30" s="166" t="s">
        <v>65</v>
      </c>
      <c r="J30" s="163"/>
      <c r="K30" s="190" t="s">
        <v>623</v>
      </c>
      <c r="L30" s="168" t="s">
        <v>297</v>
      </c>
      <c r="M30" s="169" t="s">
        <v>622</v>
      </c>
      <c r="N30" s="177" t="s">
        <v>198</v>
      </c>
      <c r="O30" s="128" t="s">
        <v>287</v>
      </c>
      <c r="P30" s="131">
        <f t="shared" si="0"/>
        <v>84826.086956521729</v>
      </c>
      <c r="Q30" s="131" t="s">
        <v>460</v>
      </c>
      <c r="R30" s="200"/>
      <c r="S30" s="237">
        <v>77840</v>
      </c>
      <c r="T30" s="132">
        <v>200</v>
      </c>
      <c r="U30" s="132" t="s">
        <v>77</v>
      </c>
      <c r="V30" s="117"/>
    </row>
    <row r="31" spans="1:22" s="109" customFormat="1" ht="34.950000000000003" customHeight="1">
      <c r="A31" s="126" t="s">
        <v>77</v>
      </c>
      <c r="B31" s="273" t="s">
        <v>564</v>
      </c>
      <c r="C31" s="163" t="s">
        <v>101</v>
      </c>
      <c r="D31" s="163" t="s">
        <v>16</v>
      </c>
      <c r="E31" s="164" t="s">
        <v>615</v>
      </c>
      <c r="F31" s="165">
        <v>5200</v>
      </c>
      <c r="G31" s="166" t="s">
        <v>626</v>
      </c>
      <c r="H31" s="164"/>
      <c r="I31" s="166" t="s">
        <v>65</v>
      </c>
      <c r="J31" s="163"/>
      <c r="K31" s="190" t="s">
        <v>625</v>
      </c>
      <c r="L31" s="168" t="s">
        <v>297</v>
      </c>
      <c r="M31" s="169" t="s">
        <v>565</v>
      </c>
      <c r="N31" s="177" t="s">
        <v>198</v>
      </c>
      <c r="O31" s="128" t="s">
        <v>287</v>
      </c>
      <c r="P31" s="131">
        <f t="shared" si="0"/>
        <v>25856.521739130432</v>
      </c>
      <c r="Q31" s="131" t="s">
        <v>460</v>
      </c>
      <c r="R31" s="200"/>
      <c r="S31" s="237">
        <v>23588</v>
      </c>
      <c r="T31" s="132">
        <v>200</v>
      </c>
      <c r="U31" s="132" t="s">
        <v>77</v>
      </c>
      <c r="V31" s="117"/>
    </row>
    <row r="32" spans="1:22" s="109" customFormat="1" ht="34.950000000000003" customHeight="1">
      <c r="A32" s="126" t="s">
        <v>77</v>
      </c>
      <c r="B32" s="273" t="s">
        <v>187</v>
      </c>
      <c r="C32" s="163" t="s">
        <v>101</v>
      </c>
      <c r="D32" s="163" t="s">
        <v>194</v>
      </c>
      <c r="E32" s="164" t="s">
        <v>627</v>
      </c>
      <c r="F32" s="165">
        <v>3000</v>
      </c>
      <c r="G32" s="166" t="s">
        <v>18</v>
      </c>
      <c r="H32" s="164"/>
      <c r="I32" s="166" t="s">
        <v>65</v>
      </c>
      <c r="J32" s="163"/>
      <c r="K32" s="190" t="s">
        <v>628</v>
      </c>
      <c r="L32" s="168" t="s">
        <v>297</v>
      </c>
      <c r="M32" s="169" t="s">
        <v>629</v>
      </c>
      <c r="N32" s="177" t="s">
        <v>198</v>
      </c>
      <c r="O32" s="128" t="s">
        <v>287</v>
      </c>
      <c r="P32" s="131">
        <f t="shared" si="0"/>
        <v>17128.260869565216</v>
      </c>
      <c r="Q32" s="131" t="s">
        <v>460</v>
      </c>
      <c r="R32" s="200"/>
      <c r="S32" s="237">
        <v>15558</v>
      </c>
      <c r="T32" s="132">
        <v>200</v>
      </c>
      <c r="U32" s="132" t="s">
        <v>77</v>
      </c>
      <c r="V32" s="117"/>
    </row>
    <row r="33" spans="1:23" s="109" customFormat="1" ht="34.950000000000003" customHeight="1">
      <c r="A33" s="126" t="s">
        <v>77</v>
      </c>
      <c r="B33" s="273" t="s">
        <v>186</v>
      </c>
      <c r="C33" s="163" t="s">
        <v>101</v>
      </c>
      <c r="D33" s="163" t="s">
        <v>194</v>
      </c>
      <c r="E33" s="164" t="s">
        <v>627</v>
      </c>
      <c r="F33" s="165">
        <v>3200</v>
      </c>
      <c r="G33" s="166" t="s">
        <v>18</v>
      </c>
      <c r="H33" s="164"/>
      <c r="I33" s="166" t="s">
        <v>65</v>
      </c>
      <c r="J33" s="163"/>
      <c r="K33" s="190" t="s">
        <v>630</v>
      </c>
      <c r="L33" s="168" t="s">
        <v>297</v>
      </c>
      <c r="M33" s="169" t="s">
        <v>629</v>
      </c>
      <c r="N33" s="177" t="s">
        <v>198</v>
      </c>
      <c r="O33" s="128" t="s">
        <v>287</v>
      </c>
      <c r="P33" s="131">
        <f t="shared" si="0"/>
        <v>15606.521739130434</v>
      </c>
      <c r="Q33" s="131" t="s">
        <v>460</v>
      </c>
      <c r="R33" s="200"/>
      <c r="S33" s="237">
        <v>14158</v>
      </c>
      <c r="T33" s="132">
        <v>200</v>
      </c>
      <c r="U33" s="132" t="s">
        <v>77</v>
      </c>
      <c r="V33" s="117"/>
    </row>
    <row r="34" spans="1:23" s="109" customFormat="1" ht="34.950000000000003" customHeight="1">
      <c r="A34" s="126" t="s">
        <v>77</v>
      </c>
      <c r="B34" s="273" t="s">
        <v>837</v>
      </c>
      <c r="C34" s="163" t="s">
        <v>101</v>
      </c>
      <c r="D34" s="163" t="s">
        <v>195</v>
      </c>
      <c r="E34" s="164" t="s">
        <v>732</v>
      </c>
      <c r="F34" s="165">
        <v>3000</v>
      </c>
      <c r="G34" s="166" t="s">
        <v>18</v>
      </c>
      <c r="H34" s="164"/>
      <c r="I34" s="166"/>
      <c r="J34" s="163"/>
      <c r="K34" s="190" t="s">
        <v>836</v>
      </c>
      <c r="L34" s="168" t="s">
        <v>297</v>
      </c>
      <c r="M34" s="169" t="s">
        <v>629</v>
      </c>
      <c r="N34" s="177" t="s">
        <v>198</v>
      </c>
      <c r="O34" s="128" t="s">
        <v>287</v>
      </c>
      <c r="P34" s="131">
        <f t="shared" si="0"/>
        <v>28715.217391304348</v>
      </c>
      <c r="Q34" s="131" t="s">
        <v>460</v>
      </c>
      <c r="R34" s="200"/>
      <c r="S34" s="237">
        <v>26218</v>
      </c>
      <c r="T34" s="132">
        <v>200</v>
      </c>
      <c r="U34" s="132" t="s">
        <v>77</v>
      </c>
      <c r="V34" s="117"/>
    </row>
    <row r="35" spans="1:23" s="109" customFormat="1" ht="34.950000000000003" customHeight="1">
      <c r="A35" s="126" t="s">
        <v>77</v>
      </c>
      <c r="B35" s="273" t="s">
        <v>188</v>
      </c>
      <c r="C35" s="163" t="s">
        <v>101</v>
      </c>
      <c r="D35" s="163" t="s">
        <v>194</v>
      </c>
      <c r="E35" s="164" t="s">
        <v>591</v>
      </c>
      <c r="F35" s="165">
        <v>2200</v>
      </c>
      <c r="G35" s="166" t="s">
        <v>25</v>
      </c>
      <c r="H35" s="164">
        <v>3.6</v>
      </c>
      <c r="I35" s="166" t="s">
        <v>65</v>
      </c>
      <c r="J35" s="163"/>
      <c r="K35" s="190" t="s">
        <v>631</v>
      </c>
      <c r="L35" s="168" t="s">
        <v>297</v>
      </c>
      <c r="M35" s="169" t="s">
        <v>629</v>
      </c>
      <c r="N35" s="177" t="s">
        <v>198</v>
      </c>
      <c r="O35" s="128" t="s">
        <v>287</v>
      </c>
      <c r="P35" s="131">
        <f t="shared" si="0"/>
        <v>19242.391304347824</v>
      </c>
      <c r="Q35" s="131" t="s">
        <v>460</v>
      </c>
      <c r="R35" s="200"/>
      <c r="S35" s="237">
        <v>17503</v>
      </c>
      <c r="T35" s="132">
        <v>200</v>
      </c>
      <c r="U35" s="132" t="s">
        <v>77</v>
      </c>
      <c r="V35" s="117"/>
    </row>
    <row r="36" spans="1:23" s="109" customFormat="1" ht="34.950000000000003" customHeight="1">
      <c r="A36" s="126" t="s">
        <v>77</v>
      </c>
      <c r="B36" s="273" t="s">
        <v>835</v>
      </c>
      <c r="C36" s="163" t="s">
        <v>101</v>
      </c>
      <c r="D36" s="163" t="s">
        <v>195</v>
      </c>
      <c r="E36" s="164" t="s">
        <v>732</v>
      </c>
      <c r="F36" s="165">
        <v>2000</v>
      </c>
      <c r="G36" s="166" t="s">
        <v>18</v>
      </c>
      <c r="H36" s="164"/>
      <c r="I36" s="166"/>
      <c r="J36" s="163"/>
      <c r="K36" s="190" t="s">
        <v>836</v>
      </c>
      <c r="L36" s="168" t="s">
        <v>297</v>
      </c>
      <c r="M36" s="169" t="s">
        <v>629</v>
      </c>
      <c r="N36" s="177" t="s">
        <v>198</v>
      </c>
      <c r="O36" s="128" t="s">
        <v>287</v>
      </c>
      <c r="P36" s="131">
        <f t="shared" si="0"/>
        <v>28715.217391304348</v>
      </c>
      <c r="Q36" s="131" t="s">
        <v>460</v>
      </c>
      <c r="R36" s="200"/>
      <c r="S36" s="237">
        <v>26218</v>
      </c>
      <c r="T36" s="132">
        <v>200</v>
      </c>
      <c r="U36" s="132" t="s">
        <v>77</v>
      </c>
      <c r="V36" s="117"/>
    </row>
    <row r="37" spans="1:23" s="109" customFormat="1" ht="34.950000000000003" customHeight="1">
      <c r="A37" s="126" t="s">
        <v>77</v>
      </c>
      <c r="B37" s="273" t="s">
        <v>189</v>
      </c>
      <c r="C37" s="163" t="s">
        <v>101</v>
      </c>
      <c r="D37" s="163" t="s">
        <v>194</v>
      </c>
      <c r="E37" s="164" t="s">
        <v>591</v>
      </c>
      <c r="F37" s="165">
        <v>2200</v>
      </c>
      <c r="G37" s="166" t="s">
        <v>25</v>
      </c>
      <c r="H37" s="164">
        <v>3.6</v>
      </c>
      <c r="I37" s="166" t="s">
        <v>65</v>
      </c>
      <c r="J37" s="163"/>
      <c r="K37" s="190" t="s">
        <v>632</v>
      </c>
      <c r="L37" s="168" t="s">
        <v>297</v>
      </c>
      <c r="M37" s="169" t="s">
        <v>629</v>
      </c>
      <c r="N37" s="177" t="s">
        <v>198</v>
      </c>
      <c r="O37" s="128" t="s">
        <v>287</v>
      </c>
      <c r="P37" s="131">
        <f t="shared" si="0"/>
        <v>24316.304347826084</v>
      </c>
      <c r="Q37" s="131" t="s">
        <v>460</v>
      </c>
      <c r="R37" s="200"/>
      <c r="S37" s="237">
        <v>22171</v>
      </c>
      <c r="T37" s="132">
        <v>200</v>
      </c>
      <c r="U37" s="132" t="s">
        <v>77</v>
      </c>
      <c r="V37" s="117"/>
    </row>
    <row r="38" spans="1:23" s="109" customFormat="1" ht="34.950000000000003" customHeight="1">
      <c r="A38" s="118" t="s">
        <v>77</v>
      </c>
      <c r="B38" s="273" t="str">
        <f ca="1">IFERROR(__xludf.DUMMYFUNCTION("""COMPUTED_VALUE"""),"MX731")</f>
        <v>MX731</v>
      </c>
      <c r="C38" s="212" t="s">
        <v>101</v>
      </c>
      <c r="D38" s="212" t="s">
        <v>19</v>
      </c>
      <c r="E38" s="213" t="s">
        <v>609</v>
      </c>
      <c r="F38" s="214">
        <v>4000</v>
      </c>
      <c r="G38" s="215" t="s">
        <v>759</v>
      </c>
      <c r="H38" s="213">
        <v>2.5</v>
      </c>
      <c r="I38" s="215" t="s">
        <v>65</v>
      </c>
      <c r="J38" s="212"/>
      <c r="K38" s="216" t="s">
        <v>610</v>
      </c>
      <c r="L38" s="217" t="s">
        <v>297</v>
      </c>
      <c r="M38" s="119" t="s">
        <v>288</v>
      </c>
      <c r="N38" s="218" t="s">
        <v>198</v>
      </c>
      <c r="O38" s="119" t="s">
        <v>287</v>
      </c>
      <c r="P38" s="131">
        <f t="shared" si="0"/>
        <v>12173.91304347826</v>
      </c>
      <c r="Q38" s="121" t="s">
        <v>460</v>
      </c>
      <c r="R38" s="211"/>
      <c r="S38" s="237">
        <v>11000</v>
      </c>
      <c r="T38" s="122">
        <v>200</v>
      </c>
      <c r="U38" s="122" t="s">
        <v>77</v>
      </c>
      <c r="V38" s="117"/>
    </row>
    <row r="39" spans="1:23" s="109" customFormat="1" ht="34.950000000000003" customHeight="1">
      <c r="A39" s="118" t="s">
        <v>77</v>
      </c>
      <c r="B39" s="273" t="str">
        <f ca="1">IFERROR(__xludf.DUMMYFUNCTION("""COMPUTED_VALUE"""),"MW732")</f>
        <v>MW732</v>
      </c>
      <c r="C39" s="212" t="s">
        <v>101</v>
      </c>
      <c r="D39" s="212" t="s">
        <v>16</v>
      </c>
      <c r="E39" s="213" t="s">
        <v>615</v>
      </c>
      <c r="F39" s="214">
        <v>4000</v>
      </c>
      <c r="G39" s="215" t="s">
        <v>760</v>
      </c>
      <c r="H39" s="213">
        <v>2.5</v>
      </c>
      <c r="I39" s="215" t="s">
        <v>65</v>
      </c>
      <c r="J39" s="212"/>
      <c r="K39" s="216" t="s">
        <v>761</v>
      </c>
      <c r="L39" s="217" t="s">
        <v>297</v>
      </c>
      <c r="M39" s="119" t="s">
        <v>288</v>
      </c>
      <c r="N39" s="218" t="s">
        <v>198</v>
      </c>
      <c r="O39" s="119" t="s">
        <v>287</v>
      </c>
      <c r="P39" s="131">
        <f t="shared" si="0"/>
        <v>13260.86956521739</v>
      </c>
      <c r="Q39" s="121" t="s">
        <v>460</v>
      </c>
      <c r="R39" s="211"/>
      <c r="S39" s="237">
        <v>12000</v>
      </c>
      <c r="T39" s="122">
        <v>200</v>
      </c>
      <c r="U39" s="122" t="s">
        <v>77</v>
      </c>
      <c r="V39" s="117"/>
    </row>
    <row r="40" spans="1:23" s="109" customFormat="1" ht="34.950000000000003" customHeight="1">
      <c r="A40" s="118" t="s">
        <v>77</v>
      </c>
      <c r="B40" s="273" t="str">
        <f ca="1">IFERROR(__xludf.DUMMYFUNCTION("""COMPUTED_VALUE"""),"SX765")</f>
        <v>SX765</v>
      </c>
      <c r="C40" s="212" t="s">
        <v>101</v>
      </c>
      <c r="D40" s="212" t="s">
        <v>19</v>
      </c>
      <c r="E40" s="213" t="s">
        <v>44</v>
      </c>
      <c r="F40" s="214">
        <v>6000</v>
      </c>
      <c r="G40" s="215" t="s">
        <v>762</v>
      </c>
      <c r="H40" s="213">
        <v>3.7</v>
      </c>
      <c r="I40" s="215" t="s">
        <v>65</v>
      </c>
      <c r="J40" s="212"/>
      <c r="K40" s="216" t="s">
        <v>763</v>
      </c>
      <c r="L40" s="217" t="s">
        <v>297</v>
      </c>
      <c r="M40" s="119" t="s">
        <v>288</v>
      </c>
      <c r="N40" s="218" t="s">
        <v>198</v>
      </c>
      <c r="O40" s="119" t="s">
        <v>287</v>
      </c>
      <c r="P40" s="131">
        <f t="shared" si="0"/>
        <v>27394.565217391304</v>
      </c>
      <c r="Q40" s="121" t="s">
        <v>460</v>
      </c>
      <c r="R40" s="211"/>
      <c r="S40" s="237">
        <v>25003</v>
      </c>
      <c r="T40" s="122">
        <v>200</v>
      </c>
      <c r="U40" s="122" t="s">
        <v>77</v>
      </c>
      <c r="V40" s="117"/>
    </row>
    <row r="41" spans="1:23" s="109" customFormat="1" ht="34.950000000000003" customHeight="1">
      <c r="A41" s="118" t="s">
        <v>77</v>
      </c>
      <c r="B41" s="273" t="str">
        <f ca="1">IFERROR(__xludf.DUMMYFUNCTION("""COMPUTED_VALUE"""),"SU765")</f>
        <v>SU765</v>
      </c>
      <c r="C41" s="212" t="s">
        <v>101</v>
      </c>
      <c r="D41" s="212" t="s">
        <v>24</v>
      </c>
      <c r="E41" s="213" t="s">
        <v>50</v>
      </c>
      <c r="F41" s="214">
        <v>5500</v>
      </c>
      <c r="G41" s="215" t="s">
        <v>762</v>
      </c>
      <c r="H41" s="213">
        <v>3.7</v>
      </c>
      <c r="I41" s="215" t="s">
        <v>65</v>
      </c>
      <c r="J41" s="212"/>
      <c r="K41" s="216" t="s">
        <v>763</v>
      </c>
      <c r="L41" s="217" t="s">
        <v>297</v>
      </c>
      <c r="M41" s="119" t="s">
        <v>288</v>
      </c>
      <c r="N41" s="218" t="s">
        <v>198</v>
      </c>
      <c r="O41" s="119" t="s">
        <v>287</v>
      </c>
      <c r="P41" s="131">
        <f t="shared" si="0"/>
        <v>36346.739130434784</v>
      </c>
      <c r="Q41" s="121" t="s">
        <v>460</v>
      </c>
      <c r="R41" s="211"/>
      <c r="S41" s="237">
        <v>33239</v>
      </c>
      <c r="T41" s="122">
        <v>200</v>
      </c>
      <c r="U41" s="122" t="s">
        <v>77</v>
      </c>
      <c r="V41" s="117"/>
    </row>
    <row r="42" spans="1:23" s="109" customFormat="1" ht="34.950000000000003" customHeight="1">
      <c r="A42" s="118" t="s">
        <v>77</v>
      </c>
      <c r="B42" s="273" t="str">
        <f ca="1">IFERROR(__xludf.DUMMYFUNCTION("""COMPUTED_VALUE"""),"LW720")</f>
        <v>LW720</v>
      </c>
      <c r="C42" s="119" t="s">
        <v>114</v>
      </c>
      <c r="D42" s="212" t="s">
        <v>16</v>
      </c>
      <c r="E42" s="213" t="s">
        <v>615</v>
      </c>
      <c r="F42" s="214">
        <v>4000</v>
      </c>
      <c r="G42" s="215" t="s">
        <v>764</v>
      </c>
      <c r="H42" s="213">
        <v>5.4</v>
      </c>
      <c r="I42" s="215" t="s">
        <v>65</v>
      </c>
      <c r="J42" s="212" t="s">
        <v>65</v>
      </c>
      <c r="K42" s="216" t="s">
        <v>765</v>
      </c>
      <c r="L42" s="217" t="s">
        <v>297</v>
      </c>
      <c r="M42" s="219" t="s">
        <v>766</v>
      </c>
      <c r="N42" s="218" t="s">
        <v>198</v>
      </c>
      <c r="O42" s="119" t="s">
        <v>287</v>
      </c>
      <c r="P42" s="131">
        <f t="shared" si="0"/>
        <v>30129.347826086956</v>
      </c>
      <c r="Q42" s="121" t="s">
        <v>460</v>
      </c>
      <c r="R42" s="211"/>
      <c r="S42" s="237">
        <v>27519</v>
      </c>
      <c r="T42" s="122">
        <v>200</v>
      </c>
      <c r="U42" s="122" t="s">
        <v>77</v>
      </c>
      <c r="V42" s="117"/>
    </row>
    <row r="43" spans="1:23" s="109" customFormat="1" ht="34.950000000000003" customHeight="1">
      <c r="A43" s="118" t="s">
        <v>77</v>
      </c>
      <c r="B43" s="273" t="str">
        <f ca="1">IFERROR(__xludf.DUMMYFUNCTION("""COMPUTED_VALUE"""),"LH720")</f>
        <v>LH720</v>
      </c>
      <c r="C43" s="119" t="s">
        <v>114</v>
      </c>
      <c r="D43" s="212" t="s">
        <v>415</v>
      </c>
      <c r="E43" s="213" t="s">
        <v>758</v>
      </c>
      <c r="F43" s="214">
        <v>4000</v>
      </c>
      <c r="G43" s="215" t="s">
        <v>762</v>
      </c>
      <c r="H43" s="213">
        <v>5.6</v>
      </c>
      <c r="I43" s="215" t="s">
        <v>65</v>
      </c>
      <c r="J43" s="212" t="s">
        <v>65</v>
      </c>
      <c r="K43" s="216" t="s">
        <v>767</v>
      </c>
      <c r="L43" s="217" t="s">
        <v>297</v>
      </c>
      <c r="M43" s="219" t="s">
        <v>768</v>
      </c>
      <c r="N43" s="218" t="s">
        <v>198</v>
      </c>
      <c r="O43" s="119" t="s">
        <v>287</v>
      </c>
      <c r="P43" s="131">
        <f t="shared" si="0"/>
        <v>34402.17391304348</v>
      </c>
      <c r="Q43" s="121" t="s">
        <v>460</v>
      </c>
      <c r="R43" s="211"/>
      <c r="S43" s="237">
        <v>31450</v>
      </c>
      <c r="T43" s="122">
        <v>200</v>
      </c>
      <c r="U43" s="122" t="s">
        <v>77</v>
      </c>
      <c r="V43" s="117"/>
    </row>
    <row r="44" spans="1:23" s="231" customFormat="1" ht="34.950000000000003" customHeight="1">
      <c r="A44" s="220" t="s">
        <v>78</v>
      </c>
      <c r="B44" s="221" t="s">
        <v>113</v>
      </c>
      <c r="C44" s="222" t="s">
        <v>114</v>
      </c>
      <c r="D44" s="222" t="s">
        <v>115</v>
      </c>
      <c r="E44" s="222" t="s">
        <v>44</v>
      </c>
      <c r="F44" s="223">
        <v>2500</v>
      </c>
      <c r="G44" s="224" t="s">
        <v>208</v>
      </c>
      <c r="H44" s="225">
        <v>2.2999999999999998</v>
      </c>
      <c r="I44" s="222"/>
      <c r="J44" s="225"/>
      <c r="K44" s="226"/>
      <c r="L44" s="222"/>
      <c r="M44" s="222" t="s">
        <v>288</v>
      </c>
      <c r="N44" s="222" t="s">
        <v>270</v>
      </c>
      <c r="O44" s="222" t="s">
        <v>271</v>
      </c>
      <c r="P44" s="227">
        <f t="shared" si="0"/>
        <v>22888.043478260868</v>
      </c>
      <c r="Q44" s="227" t="s">
        <v>460</v>
      </c>
      <c r="R44" s="228"/>
      <c r="S44" s="276">
        <v>20957</v>
      </c>
      <c r="T44" s="229">
        <v>100</v>
      </c>
      <c r="U44" s="229" t="s">
        <v>78</v>
      </c>
      <c r="V44" s="230"/>
      <c r="W44" s="231" t="s">
        <v>730</v>
      </c>
    </row>
    <row r="45" spans="1:23" s="231" customFormat="1" ht="34.950000000000003" customHeight="1">
      <c r="A45" s="220" t="s">
        <v>78</v>
      </c>
      <c r="B45" s="221" t="s">
        <v>117</v>
      </c>
      <c r="C45" s="222" t="s">
        <v>114</v>
      </c>
      <c r="D45" s="222" t="s">
        <v>16</v>
      </c>
      <c r="E45" s="232" t="s">
        <v>17</v>
      </c>
      <c r="F45" s="223">
        <v>2500</v>
      </c>
      <c r="G45" s="224" t="s">
        <v>208</v>
      </c>
      <c r="H45" s="225">
        <v>2.2999999999999998</v>
      </c>
      <c r="I45" s="222"/>
      <c r="J45" s="225"/>
      <c r="K45" s="226"/>
      <c r="L45" s="222"/>
      <c r="M45" s="222" t="s">
        <v>288</v>
      </c>
      <c r="N45" s="222" t="s">
        <v>270</v>
      </c>
      <c r="O45" s="222" t="s">
        <v>273</v>
      </c>
      <c r="P45" s="227">
        <f t="shared" si="0"/>
        <v>26561.956521739128</v>
      </c>
      <c r="Q45" s="227" t="s">
        <v>460</v>
      </c>
      <c r="R45" s="228"/>
      <c r="S45" s="238">
        <v>24337</v>
      </c>
      <c r="T45" s="229">
        <v>100</v>
      </c>
      <c r="U45" s="229" t="s">
        <v>78</v>
      </c>
      <c r="V45" s="233"/>
    </row>
    <row r="46" spans="1:23" s="231" customFormat="1" ht="34.950000000000003" customHeight="1">
      <c r="A46" s="220" t="s">
        <v>78</v>
      </c>
      <c r="B46" s="221" t="s">
        <v>119</v>
      </c>
      <c r="C46" s="222" t="s">
        <v>114</v>
      </c>
      <c r="D46" s="222" t="s">
        <v>16</v>
      </c>
      <c r="E46" s="232" t="s">
        <v>17</v>
      </c>
      <c r="F46" s="223">
        <v>3000</v>
      </c>
      <c r="G46" s="224" t="s">
        <v>208</v>
      </c>
      <c r="H46" s="225">
        <v>2.2999999999999998</v>
      </c>
      <c r="I46" s="222"/>
      <c r="J46" s="225"/>
      <c r="K46" s="226"/>
      <c r="L46" s="222"/>
      <c r="M46" s="222" t="s">
        <v>288</v>
      </c>
      <c r="N46" s="222" t="s">
        <v>270</v>
      </c>
      <c r="O46" s="222" t="s">
        <v>275</v>
      </c>
      <c r="P46" s="227">
        <f t="shared" si="0"/>
        <v>25354.347826086956</v>
      </c>
      <c r="Q46" s="227" t="s">
        <v>460</v>
      </c>
      <c r="R46" s="228"/>
      <c r="S46" s="276">
        <v>23226</v>
      </c>
      <c r="T46" s="229">
        <v>100</v>
      </c>
      <c r="U46" s="229" t="s">
        <v>78</v>
      </c>
    </row>
    <row r="47" spans="1:23" s="231" customFormat="1" ht="34.950000000000003" customHeight="1">
      <c r="A47" s="220" t="s">
        <v>78</v>
      </c>
      <c r="B47" s="221" t="s">
        <v>120</v>
      </c>
      <c r="C47" s="222" t="s">
        <v>114</v>
      </c>
      <c r="D47" s="222" t="s">
        <v>16</v>
      </c>
      <c r="E47" s="232" t="s">
        <v>17</v>
      </c>
      <c r="F47" s="223">
        <v>3000</v>
      </c>
      <c r="G47" s="224" t="s">
        <v>208</v>
      </c>
      <c r="H47" s="225">
        <v>2.2999999999999998</v>
      </c>
      <c r="I47" s="222"/>
      <c r="J47" s="225" t="s">
        <v>253</v>
      </c>
      <c r="K47" s="226"/>
      <c r="L47" s="222"/>
      <c r="M47" s="222" t="s">
        <v>288</v>
      </c>
      <c r="N47" s="222" t="s">
        <v>270</v>
      </c>
      <c r="O47" s="222" t="s">
        <v>276</v>
      </c>
      <c r="P47" s="227">
        <f t="shared" si="0"/>
        <v>27685.869565217388</v>
      </c>
      <c r="Q47" s="227" t="s">
        <v>460</v>
      </c>
      <c r="R47" s="228"/>
      <c r="S47" s="276">
        <v>25371</v>
      </c>
      <c r="T47" s="229">
        <v>100</v>
      </c>
      <c r="U47" s="229" t="s">
        <v>78</v>
      </c>
    </row>
    <row r="48" spans="1:23" s="231" customFormat="1" ht="34.950000000000003" customHeight="1">
      <c r="A48" s="220" t="s">
        <v>78</v>
      </c>
      <c r="B48" s="221" t="s">
        <v>121</v>
      </c>
      <c r="C48" s="222" t="s">
        <v>114</v>
      </c>
      <c r="D48" s="222" t="s">
        <v>16</v>
      </c>
      <c r="E48" s="232" t="s">
        <v>17</v>
      </c>
      <c r="F48" s="223">
        <v>3100</v>
      </c>
      <c r="G48" s="234" t="s">
        <v>131</v>
      </c>
      <c r="H48" s="225">
        <v>5.7</v>
      </c>
      <c r="I48" s="222"/>
      <c r="J48" s="225"/>
      <c r="K48" s="226"/>
      <c r="L48" s="222"/>
      <c r="M48" s="222" t="s">
        <v>290</v>
      </c>
      <c r="N48" s="222" t="s">
        <v>270</v>
      </c>
      <c r="O48" s="222" t="s">
        <v>280</v>
      </c>
      <c r="P48" s="227">
        <f t="shared" si="0"/>
        <v>29746.73913043478</v>
      </c>
      <c r="Q48" s="227" t="s">
        <v>460</v>
      </c>
      <c r="R48" s="228"/>
      <c r="S48" s="238">
        <v>27267</v>
      </c>
      <c r="T48" s="229">
        <v>100</v>
      </c>
      <c r="U48" s="229" t="s">
        <v>78</v>
      </c>
    </row>
    <row r="49" spans="1:88" s="231" customFormat="1" ht="34.950000000000003" customHeight="1">
      <c r="A49" s="220" t="s">
        <v>78</v>
      </c>
      <c r="B49" s="221" t="s">
        <v>124</v>
      </c>
      <c r="C49" s="222" t="s">
        <v>114</v>
      </c>
      <c r="D49" s="222" t="s">
        <v>19</v>
      </c>
      <c r="E49" s="222" t="s">
        <v>44</v>
      </c>
      <c r="F49" s="223">
        <v>3000</v>
      </c>
      <c r="G49" s="234" t="s">
        <v>131</v>
      </c>
      <c r="H49" s="225">
        <v>2</v>
      </c>
      <c r="I49" s="222"/>
      <c r="J49" s="225"/>
      <c r="K49" s="226"/>
      <c r="L49" s="222"/>
      <c r="M49" s="222" t="s">
        <v>288</v>
      </c>
      <c r="N49" s="222" t="s">
        <v>270</v>
      </c>
      <c r="O49" s="222" t="s">
        <v>277</v>
      </c>
      <c r="P49" s="227">
        <f t="shared" si="0"/>
        <v>14066.304347826086</v>
      </c>
      <c r="Q49" s="227" t="s">
        <v>460</v>
      </c>
      <c r="R49" s="228"/>
      <c r="S49" s="276">
        <v>12841</v>
      </c>
      <c r="T49" s="229">
        <v>100</v>
      </c>
      <c r="U49" s="229" t="s">
        <v>78</v>
      </c>
    </row>
    <row r="50" spans="1:88" s="231" customFormat="1" ht="34.950000000000003" customHeight="1">
      <c r="A50" s="220" t="s">
        <v>78</v>
      </c>
      <c r="B50" s="221" t="s">
        <v>125</v>
      </c>
      <c r="C50" s="222" t="s">
        <v>114</v>
      </c>
      <c r="D50" s="222" t="s">
        <v>16</v>
      </c>
      <c r="E50" s="232" t="s">
        <v>17</v>
      </c>
      <c r="F50" s="223">
        <v>3000</v>
      </c>
      <c r="G50" s="234" t="s">
        <v>131</v>
      </c>
      <c r="H50" s="225">
        <v>3.8</v>
      </c>
      <c r="I50" s="222"/>
      <c r="J50" s="225"/>
      <c r="K50" s="226"/>
      <c r="L50" s="222"/>
      <c r="M50" s="222" t="s">
        <v>288</v>
      </c>
      <c r="N50" s="222" t="s">
        <v>270</v>
      </c>
      <c r="O50" s="222" t="s">
        <v>278</v>
      </c>
      <c r="P50" s="227">
        <f t="shared" si="0"/>
        <v>16251.086956521738</v>
      </c>
      <c r="Q50" s="227" t="s">
        <v>460</v>
      </c>
      <c r="R50" s="228"/>
      <c r="S50" s="276">
        <v>14851</v>
      </c>
      <c r="T50" s="229">
        <v>100</v>
      </c>
      <c r="U50" s="229" t="s">
        <v>78</v>
      </c>
    </row>
    <row r="51" spans="1:88" s="231" customFormat="1" ht="34.950000000000003" customHeight="1">
      <c r="A51" s="220" t="s">
        <v>78</v>
      </c>
      <c r="B51" s="221" t="s">
        <v>126</v>
      </c>
      <c r="C51" s="222" t="s">
        <v>114</v>
      </c>
      <c r="D51" s="222" t="s">
        <v>16</v>
      </c>
      <c r="E51" s="232" t="s">
        <v>17</v>
      </c>
      <c r="F51" s="223">
        <v>3500</v>
      </c>
      <c r="G51" s="234" t="s">
        <v>131</v>
      </c>
      <c r="H51" s="225">
        <v>3.8</v>
      </c>
      <c r="I51" s="222"/>
      <c r="J51" s="225"/>
      <c r="K51" s="226"/>
      <c r="L51" s="222"/>
      <c r="M51" s="222" t="s">
        <v>288</v>
      </c>
      <c r="N51" s="222" t="s">
        <v>270</v>
      </c>
      <c r="O51" s="222" t="s">
        <v>279</v>
      </c>
      <c r="P51" s="227">
        <f t="shared" si="0"/>
        <v>17154.347826086956</v>
      </c>
      <c r="Q51" s="227" t="s">
        <v>460</v>
      </c>
      <c r="R51" s="228"/>
      <c r="S51" s="276">
        <v>15682</v>
      </c>
      <c r="T51" s="229">
        <v>100</v>
      </c>
      <c r="U51" s="229" t="s">
        <v>78</v>
      </c>
    </row>
    <row r="52" spans="1:88" s="231" customFormat="1" ht="34.950000000000003" customHeight="1">
      <c r="A52" s="220" t="s">
        <v>78</v>
      </c>
      <c r="B52" s="221" t="s">
        <v>739</v>
      </c>
      <c r="C52" s="222" t="s">
        <v>114</v>
      </c>
      <c r="D52" s="222" t="s">
        <v>19</v>
      </c>
      <c r="E52" s="222" t="s">
        <v>44</v>
      </c>
      <c r="F52" s="223">
        <v>3300</v>
      </c>
      <c r="G52" s="234"/>
      <c r="H52" s="225"/>
      <c r="I52" s="222"/>
      <c r="J52" s="225"/>
      <c r="K52" s="226"/>
      <c r="L52" s="222"/>
      <c r="M52" s="222"/>
      <c r="N52" s="222"/>
      <c r="O52" s="222"/>
      <c r="P52" s="227">
        <f t="shared" si="0"/>
        <v>17889.130434782608</v>
      </c>
      <c r="Q52" s="227" t="s">
        <v>460</v>
      </c>
      <c r="R52" s="228"/>
      <c r="S52" s="276">
        <v>16358</v>
      </c>
      <c r="T52" s="229">
        <v>100</v>
      </c>
      <c r="U52" s="229" t="s">
        <v>78</v>
      </c>
    </row>
    <row r="53" spans="1:88" s="231" customFormat="1" ht="34.950000000000003" customHeight="1">
      <c r="A53" s="220" t="s">
        <v>78</v>
      </c>
      <c r="B53" s="221" t="s">
        <v>740</v>
      </c>
      <c r="C53" s="222" t="s">
        <v>114</v>
      </c>
      <c r="D53" s="222" t="s">
        <v>16</v>
      </c>
      <c r="E53" s="232" t="s">
        <v>17</v>
      </c>
      <c r="F53" s="223">
        <v>3500</v>
      </c>
      <c r="G53" s="234"/>
      <c r="H53" s="225"/>
      <c r="I53" s="222"/>
      <c r="J53" s="225"/>
      <c r="K53" s="226"/>
      <c r="L53" s="222"/>
      <c r="M53" s="222"/>
      <c r="N53" s="222"/>
      <c r="O53" s="222"/>
      <c r="P53" s="227">
        <f t="shared" si="0"/>
        <v>19500</v>
      </c>
      <c r="Q53" s="227" t="s">
        <v>460</v>
      </c>
      <c r="R53" s="228"/>
      <c r="S53" s="276">
        <v>17840</v>
      </c>
      <c r="T53" s="229">
        <v>100</v>
      </c>
      <c r="U53" s="229" t="s">
        <v>78</v>
      </c>
    </row>
    <row r="54" spans="1:88" s="231" customFormat="1" ht="34.5" customHeight="1">
      <c r="A54" s="220" t="s">
        <v>78</v>
      </c>
      <c r="B54" s="221" t="s">
        <v>741</v>
      </c>
      <c r="C54" s="222" t="s">
        <v>114</v>
      </c>
      <c r="D54" s="222" t="s">
        <v>19</v>
      </c>
      <c r="E54" s="222" t="s">
        <v>44</v>
      </c>
      <c r="F54" s="223">
        <v>3300</v>
      </c>
      <c r="G54" s="234"/>
      <c r="H54" s="225"/>
      <c r="I54" s="222"/>
      <c r="J54" s="225"/>
      <c r="K54" s="226"/>
      <c r="L54" s="222"/>
      <c r="M54" s="222"/>
      <c r="N54" s="222"/>
      <c r="O54" s="222"/>
      <c r="P54" s="227">
        <f t="shared" si="0"/>
        <v>21254.347826086956</v>
      </c>
      <c r="Q54" s="227" t="s">
        <v>460</v>
      </c>
      <c r="R54" s="228"/>
      <c r="S54" s="276">
        <v>19454</v>
      </c>
      <c r="T54" s="229">
        <v>100</v>
      </c>
      <c r="U54" s="229" t="s">
        <v>78</v>
      </c>
    </row>
    <row r="55" spans="1:88" s="231" customFormat="1" ht="34.950000000000003" customHeight="1">
      <c r="A55" s="220" t="s">
        <v>78</v>
      </c>
      <c r="B55" s="221" t="s">
        <v>742</v>
      </c>
      <c r="C55" s="222" t="s">
        <v>114</v>
      </c>
      <c r="D55" s="222" t="s">
        <v>16</v>
      </c>
      <c r="E55" s="232" t="s">
        <v>17</v>
      </c>
      <c r="F55" s="223">
        <v>3500</v>
      </c>
      <c r="G55" s="234"/>
      <c r="H55" s="225"/>
      <c r="I55" s="222"/>
      <c r="J55" s="225"/>
      <c r="K55" s="226"/>
      <c r="L55" s="222"/>
      <c r="M55" s="222"/>
      <c r="N55" s="222"/>
      <c r="O55" s="222"/>
      <c r="P55" s="227">
        <f t="shared" si="0"/>
        <v>24811.956521739128</v>
      </c>
      <c r="Q55" s="227" t="s">
        <v>460</v>
      </c>
      <c r="R55" s="228"/>
      <c r="S55" s="276">
        <v>22727</v>
      </c>
      <c r="T55" s="229">
        <v>100</v>
      </c>
      <c r="U55" s="229" t="s">
        <v>78</v>
      </c>
    </row>
    <row r="56" spans="1:88" s="109" customFormat="1" ht="34.950000000000003" customHeight="1">
      <c r="A56" s="220" t="s">
        <v>78</v>
      </c>
      <c r="B56" s="221" t="s">
        <v>793</v>
      </c>
      <c r="C56" s="222" t="s">
        <v>114</v>
      </c>
      <c r="D56" s="222" t="s">
        <v>16</v>
      </c>
      <c r="E56" s="232" t="s">
        <v>796</v>
      </c>
      <c r="F56" s="223">
        <v>3100</v>
      </c>
      <c r="G56" s="234" t="s">
        <v>131</v>
      </c>
      <c r="H56" s="225"/>
      <c r="I56" s="222" t="s">
        <v>65</v>
      </c>
      <c r="J56" s="225"/>
      <c r="K56" s="226"/>
      <c r="L56" s="222"/>
      <c r="M56" s="222" t="s">
        <v>586</v>
      </c>
      <c r="N56" s="222"/>
      <c r="O56" s="222"/>
      <c r="P56" s="227">
        <f t="shared" si="0"/>
        <v>31631.521739130432</v>
      </c>
      <c r="Q56" s="227" t="s">
        <v>460</v>
      </c>
      <c r="R56" s="211"/>
      <c r="S56" s="276">
        <v>29001</v>
      </c>
      <c r="T56" s="122">
        <v>100</v>
      </c>
      <c r="U56" s="122" t="s">
        <v>78</v>
      </c>
    </row>
    <row r="57" spans="1:88" s="109" customFormat="1" ht="34.950000000000003" customHeight="1">
      <c r="A57" s="220" t="s">
        <v>78</v>
      </c>
      <c r="B57" s="221" t="s">
        <v>794</v>
      </c>
      <c r="C57" s="222" t="s">
        <v>114</v>
      </c>
      <c r="D57" s="222" t="s">
        <v>16</v>
      </c>
      <c r="E57" s="232" t="s">
        <v>797</v>
      </c>
      <c r="F57" s="223">
        <v>3500</v>
      </c>
      <c r="G57" s="234" t="s">
        <v>131</v>
      </c>
      <c r="H57" s="225"/>
      <c r="I57" s="222" t="s">
        <v>65</v>
      </c>
      <c r="J57" s="225"/>
      <c r="K57" s="226"/>
      <c r="L57" s="222"/>
      <c r="M57" s="222" t="s">
        <v>586</v>
      </c>
      <c r="N57" s="222"/>
      <c r="O57" s="222"/>
      <c r="P57" s="227">
        <f t="shared" si="0"/>
        <v>34900</v>
      </c>
      <c r="Q57" s="227" t="s">
        <v>460</v>
      </c>
      <c r="R57" s="211"/>
      <c r="S57" s="276">
        <v>32008</v>
      </c>
      <c r="T57" s="122">
        <v>100</v>
      </c>
      <c r="U57" s="122" t="s">
        <v>78</v>
      </c>
    </row>
    <row r="58" spans="1:88" s="109" customFormat="1" ht="34.950000000000003" customHeight="1">
      <c r="A58" s="220" t="s">
        <v>78</v>
      </c>
      <c r="B58" s="221" t="s">
        <v>795</v>
      </c>
      <c r="C58" s="222" t="s">
        <v>114</v>
      </c>
      <c r="D58" s="222" t="s">
        <v>16</v>
      </c>
      <c r="E58" s="232" t="s">
        <v>798</v>
      </c>
      <c r="F58" s="223">
        <v>3500</v>
      </c>
      <c r="G58" s="234" t="s">
        <v>131</v>
      </c>
      <c r="H58" s="225"/>
      <c r="I58" s="222" t="s">
        <v>65</v>
      </c>
      <c r="J58" s="225"/>
      <c r="K58" s="226"/>
      <c r="L58" s="222"/>
      <c r="M58" s="222" t="s">
        <v>586</v>
      </c>
      <c r="N58" s="222"/>
      <c r="O58" s="222"/>
      <c r="P58" s="227">
        <f t="shared" si="0"/>
        <v>33293.47826086956</v>
      </c>
      <c r="Q58" s="227" t="s">
        <v>460</v>
      </c>
      <c r="R58" s="211"/>
      <c r="S58" s="276">
        <v>30530</v>
      </c>
      <c r="T58" s="122">
        <v>100</v>
      </c>
      <c r="U58" s="122" t="s">
        <v>78</v>
      </c>
    </row>
    <row r="59" spans="1:88" s="109" customFormat="1" ht="34.950000000000003" customHeight="1">
      <c r="A59" s="220" t="s">
        <v>78</v>
      </c>
      <c r="B59" s="221" t="s">
        <v>810</v>
      </c>
      <c r="C59" s="222" t="s">
        <v>114</v>
      </c>
      <c r="D59" s="222" t="s">
        <v>24</v>
      </c>
      <c r="E59" s="236" t="s">
        <v>624</v>
      </c>
      <c r="F59" s="223">
        <v>4000</v>
      </c>
      <c r="G59" s="234" t="s">
        <v>131</v>
      </c>
      <c r="H59" s="225"/>
      <c r="I59" s="222" t="s">
        <v>65</v>
      </c>
      <c r="J59" s="225"/>
      <c r="K59" s="226"/>
      <c r="L59" s="222"/>
      <c r="M59" s="222"/>
      <c r="N59" s="222"/>
      <c r="O59" s="222"/>
      <c r="P59" s="227">
        <f t="shared" si="0"/>
        <v>35056.521739130432</v>
      </c>
      <c r="Q59" s="227" t="s">
        <v>460</v>
      </c>
      <c r="R59" s="211"/>
      <c r="S59" s="276">
        <v>32152</v>
      </c>
      <c r="T59" s="122">
        <v>100</v>
      </c>
      <c r="U59" s="122" t="s">
        <v>78</v>
      </c>
    </row>
    <row r="60" spans="1:88" s="231" customFormat="1" ht="34.950000000000003" customHeight="1">
      <c r="A60" s="220" t="s">
        <v>78</v>
      </c>
      <c r="B60" s="221" t="s">
        <v>791</v>
      </c>
      <c r="C60" s="222" t="s">
        <v>114</v>
      </c>
      <c r="D60" s="222" t="s">
        <v>16</v>
      </c>
      <c r="E60" s="232" t="s">
        <v>17</v>
      </c>
      <c r="F60" s="223">
        <v>4000</v>
      </c>
      <c r="G60" s="234" t="s">
        <v>131</v>
      </c>
      <c r="H60" s="225"/>
      <c r="I60" s="222"/>
      <c r="J60" s="225"/>
      <c r="K60" s="226"/>
      <c r="L60" s="222"/>
      <c r="M60" s="222"/>
      <c r="N60" s="222"/>
      <c r="O60" s="222"/>
      <c r="P60" s="227">
        <f t="shared" si="0"/>
        <v>30397.82608695652</v>
      </c>
      <c r="Q60" s="227" t="s">
        <v>460</v>
      </c>
      <c r="R60" s="228"/>
      <c r="S60" s="276">
        <v>27866</v>
      </c>
      <c r="T60" s="229">
        <v>100</v>
      </c>
      <c r="U60" s="229" t="s">
        <v>78</v>
      </c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</row>
    <row r="61" spans="1:88" s="231" customFormat="1" ht="34.950000000000003" customHeight="1">
      <c r="A61" s="220" t="s">
        <v>78</v>
      </c>
      <c r="B61" s="221" t="s">
        <v>792</v>
      </c>
      <c r="C61" s="222" t="s">
        <v>114</v>
      </c>
      <c r="D61" s="235" t="s">
        <v>24</v>
      </c>
      <c r="E61" s="236" t="s">
        <v>624</v>
      </c>
      <c r="F61" s="223">
        <v>4000</v>
      </c>
      <c r="G61" s="234" t="s">
        <v>131</v>
      </c>
      <c r="H61" s="225"/>
      <c r="I61" s="222"/>
      <c r="J61" s="225"/>
      <c r="K61" s="226"/>
      <c r="L61" s="222"/>
      <c r="M61" s="222"/>
      <c r="N61" s="222"/>
      <c r="O61" s="222"/>
      <c r="P61" s="227">
        <f t="shared" si="0"/>
        <v>32719.565217391304</v>
      </c>
      <c r="Q61" s="227"/>
      <c r="R61" s="228"/>
      <c r="S61" s="276">
        <v>30002</v>
      </c>
      <c r="T61" s="229">
        <v>100</v>
      </c>
      <c r="U61" s="229" t="s">
        <v>78</v>
      </c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</row>
    <row r="62" spans="1:88" s="249" customFormat="1" ht="34.950000000000003" customHeight="1">
      <c r="A62" s="240" t="s">
        <v>20</v>
      </c>
      <c r="B62" s="241" t="s">
        <v>543</v>
      </c>
      <c r="C62" s="242" t="s">
        <v>101</v>
      </c>
      <c r="D62" s="242" t="s">
        <v>27</v>
      </c>
      <c r="E62" s="242" t="s">
        <v>56</v>
      </c>
      <c r="F62" s="243">
        <v>3000</v>
      </c>
      <c r="G62" s="244" t="s">
        <v>18</v>
      </c>
      <c r="H62" s="250">
        <v>2.2999999999999998</v>
      </c>
      <c r="I62" s="242" t="s">
        <v>65</v>
      </c>
      <c r="J62" s="242" t="s">
        <v>297</v>
      </c>
      <c r="K62" s="245" t="s">
        <v>576</v>
      </c>
      <c r="L62" s="242" t="s">
        <v>297</v>
      </c>
      <c r="M62" s="242" t="s">
        <v>288</v>
      </c>
      <c r="N62" s="242" t="s">
        <v>198</v>
      </c>
      <c r="O62" s="242" t="s">
        <v>256</v>
      </c>
      <c r="P62" s="246">
        <f t="shared" si="0"/>
        <v>9510.8695652173901</v>
      </c>
      <c r="Q62" s="246" t="s">
        <v>460</v>
      </c>
      <c r="R62" s="247"/>
      <c r="S62" s="238">
        <v>8600</v>
      </c>
      <c r="T62" s="248">
        <v>150</v>
      </c>
      <c r="U62" s="248" t="s">
        <v>15</v>
      </c>
    </row>
    <row r="63" spans="1:88" s="249" customFormat="1" ht="34.950000000000003" customHeight="1">
      <c r="A63" s="240" t="s">
        <v>20</v>
      </c>
      <c r="B63" s="241" t="s">
        <v>838</v>
      </c>
      <c r="C63" s="242" t="s">
        <v>101</v>
      </c>
      <c r="D63" s="242" t="s">
        <v>16</v>
      </c>
      <c r="E63" s="242" t="s">
        <v>798</v>
      </c>
      <c r="F63" s="243">
        <v>700</v>
      </c>
      <c r="G63" s="244" t="s">
        <v>18</v>
      </c>
      <c r="H63" s="250"/>
      <c r="I63" s="242"/>
      <c r="J63" s="242" t="s">
        <v>297</v>
      </c>
      <c r="K63" s="245"/>
      <c r="L63" s="242" t="s">
        <v>297</v>
      </c>
      <c r="M63" s="242" t="s">
        <v>288</v>
      </c>
      <c r="N63" s="242" t="s">
        <v>198</v>
      </c>
      <c r="O63" s="242" t="s">
        <v>256</v>
      </c>
      <c r="P63" s="246">
        <f t="shared" si="0"/>
        <v>9913.04347826087</v>
      </c>
      <c r="Q63" s="246" t="s">
        <v>460</v>
      </c>
      <c r="R63" s="247"/>
      <c r="S63" s="238">
        <v>8970</v>
      </c>
      <c r="T63" s="248">
        <v>150</v>
      </c>
      <c r="U63" s="248" t="s">
        <v>15</v>
      </c>
    </row>
    <row r="64" spans="1:88" s="249" customFormat="1" ht="34.950000000000003" customHeight="1">
      <c r="A64" s="240" t="s">
        <v>100</v>
      </c>
      <c r="B64" s="241" t="s">
        <v>102</v>
      </c>
      <c r="C64" s="242" t="s">
        <v>101</v>
      </c>
      <c r="D64" s="242" t="s">
        <v>73</v>
      </c>
      <c r="E64" s="242" t="s">
        <v>510</v>
      </c>
      <c r="F64" s="243">
        <v>3600</v>
      </c>
      <c r="G64" s="244" t="s">
        <v>517</v>
      </c>
      <c r="H64" s="250"/>
      <c r="I64" s="242" t="s">
        <v>65</v>
      </c>
      <c r="J64" s="242"/>
      <c r="K64" s="245"/>
      <c r="L64" s="242"/>
      <c r="M64" s="242"/>
      <c r="N64" s="242" t="s">
        <v>198</v>
      </c>
      <c r="O64" s="242" t="s">
        <v>457</v>
      </c>
      <c r="P64" s="246">
        <f t="shared" si="0"/>
        <v>334.78260869565219</v>
      </c>
      <c r="Q64" s="246" t="s">
        <v>461</v>
      </c>
      <c r="R64" s="247"/>
      <c r="S64" s="277">
        <v>300</v>
      </c>
      <c r="T64" s="248">
        <v>8</v>
      </c>
      <c r="U64" s="248" t="s">
        <v>15</v>
      </c>
    </row>
    <row r="65" spans="1:22" s="249" customFormat="1" ht="34.950000000000003" customHeight="1">
      <c r="A65" s="240" t="s">
        <v>100</v>
      </c>
      <c r="B65" s="241" t="s">
        <v>105</v>
      </c>
      <c r="C65" s="242" t="s">
        <v>101</v>
      </c>
      <c r="D65" s="242" t="s">
        <v>19</v>
      </c>
      <c r="E65" s="242" t="s">
        <v>44</v>
      </c>
      <c r="F65" s="243">
        <v>3600</v>
      </c>
      <c r="G65" s="244" t="s">
        <v>104</v>
      </c>
      <c r="H65" s="250"/>
      <c r="I65" s="242" t="s">
        <v>65</v>
      </c>
      <c r="J65" s="242"/>
      <c r="K65" s="245" t="s">
        <v>578</v>
      </c>
      <c r="L65" s="242"/>
      <c r="M65" s="242"/>
      <c r="N65" s="242" t="s">
        <v>198</v>
      </c>
      <c r="O65" s="242" t="s">
        <v>457</v>
      </c>
      <c r="P65" s="246">
        <f t="shared" ref="P65:P134" si="1">(S65+T65)/0.92</f>
        <v>401.08695652173913</v>
      </c>
      <c r="Q65" s="246" t="s">
        <v>461</v>
      </c>
      <c r="R65" s="247"/>
      <c r="S65" s="277">
        <v>361</v>
      </c>
      <c r="T65" s="248">
        <v>8</v>
      </c>
      <c r="U65" s="248" t="s">
        <v>15</v>
      </c>
    </row>
    <row r="66" spans="1:22" s="109" customFormat="1" ht="34.950000000000003" customHeight="1">
      <c r="A66" s="123" t="s">
        <v>100</v>
      </c>
      <c r="B66" s="239" t="s">
        <v>107</v>
      </c>
      <c r="C66" s="119" t="s">
        <v>101</v>
      </c>
      <c r="D66" s="119" t="s">
        <v>16</v>
      </c>
      <c r="E66" s="119" t="s">
        <v>52</v>
      </c>
      <c r="F66" s="120">
        <v>3300</v>
      </c>
      <c r="G66" s="124" t="s">
        <v>18</v>
      </c>
      <c r="H66" s="125"/>
      <c r="I66" s="119" t="s">
        <v>65</v>
      </c>
      <c r="J66" s="119"/>
      <c r="K66" s="203" t="s">
        <v>109</v>
      </c>
      <c r="L66" s="119"/>
      <c r="M66" s="119" t="s">
        <v>108</v>
      </c>
      <c r="N66" s="119" t="s">
        <v>198</v>
      </c>
      <c r="O66" s="119" t="s">
        <v>457</v>
      </c>
      <c r="P66" s="131">
        <f t="shared" si="1"/>
        <v>1652.445652173913</v>
      </c>
      <c r="Q66" s="121" t="s">
        <v>461</v>
      </c>
      <c r="R66" s="200"/>
      <c r="S66" s="132">
        <v>1512.25</v>
      </c>
      <c r="T66" s="122">
        <v>8</v>
      </c>
      <c r="U66" s="122" t="s">
        <v>15</v>
      </c>
      <c r="V66" s="109" t="s">
        <v>853</v>
      </c>
    </row>
    <row r="67" spans="1:22" s="109" customFormat="1" ht="34.950000000000003" customHeight="1">
      <c r="A67" s="123" t="s">
        <v>100</v>
      </c>
      <c r="B67" s="239" t="s">
        <v>582</v>
      </c>
      <c r="C67" s="119" t="s">
        <v>101</v>
      </c>
      <c r="D67" s="119" t="s">
        <v>19</v>
      </c>
      <c r="E67" s="119" t="s">
        <v>44</v>
      </c>
      <c r="F67" s="120">
        <v>4000</v>
      </c>
      <c r="G67" s="124" t="s">
        <v>104</v>
      </c>
      <c r="H67" s="125"/>
      <c r="I67" s="119" t="s">
        <v>65</v>
      </c>
      <c r="J67" s="119"/>
      <c r="K67" s="203" t="s">
        <v>583</v>
      </c>
      <c r="L67" s="119"/>
      <c r="M67" s="119"/>
      <c r="N67" s="119" t="s">
        <v>198</v>
      </c>
      <c r="O67" s="119" t="s">
        <v>457</v>
      </c>
      <c r="P67" s="131">
        <f t="shared" si="1"/>
        <v>585.88043478260863</v>
      </c>
      <c r="Q67" s="121" t="s">
        <v>461</v>
      </c>
      <c r="R67" s="200"/>
      <c r="S67" s="132">
        <v>531.01</v>
      </c>
      <c r="T67" s="122">
        <v>8</v>
      </c>
      <c r="U67" s="122" t="s">
        <v>15</v>
      </c>
      <c r="V67" s="109" t="s">
        <v>853</v>
      </c>
    </row>
    <row r="68" spans="1:22" s="249" customFormat="1" ht="34.950000000000003" customHeight="1">
      <c r="A68" s="240" t="s">
        <v>100</v>
      </c>
      <c r="B68" s="241" t="s">
        <v>456</v>
      </c>
      <c r="C68" s="242" t="s">
        <v>101</v>
      </c>
      <c r="D68" s="242" t="s">
        <v>27</v>
      </c>
      <c r="E68" s="242" t="s">
        <v>56</v>
      </c>
      <c r="F68" s="243">
        <v>3500</v>
      </c>
      <c r="G68" s="244"/>
      <c r="H68" s="250"/>
      <c r="I68" s="242"/>
      <c r="J68" s="242"/>
      <c r="K68" s="245"/>
      <c r="L68" s="242"/>
      <c r="M68" s="242"/>
      <c r="N68" s="242" t="s">
        <v>198</v>
      </c>
      <c r="O68" s="242" t="s">
        <v>457</v>
      </c>
      <c r="P68" s="246">
        <f t="shared" si="1"/>
        <v>571.73913043478262</v>
      </c>
      <c r="Q68" s="246" t="s">
        <v>461</v>
      </c>
      <c r="R68" s="247"/>
      <c r="S68" s="277">
        <v>518</v>
      </c>
      <c r="T68" s="248">
        <v>8</v>
      </c>
      <c r="U68" s="248" t="s">
        <v>15</v>
      </c>
    </row>
    <row r="69" spans="1:22" s="109" customFormat="1" ht="34.950000000000003" customHeight="1">
      <c r="A69" s="123" t="s">
        <v>100</v>
      </c>
      <c r="B69" s="239" t="s">
        <v>589</v>
      </c>
      <c r="C69" s="119" t="s">
        <v>101</v>
      </c>
      <c r="D69" s="119" t="s">
        <v>16</v>
      </c>
      <c r="E69" s="119" t="s">
        <v>52</v>
      </c>
      <c r="F69" s="120">
        <v>5000</v>
      </c>
      <c r="G69" s="124" t="s">
        <v>204</v>
      </c>
      <c r="H69" s="125"/>
      <c r="I69" s="119" t="s">
        <v>65</v>
      </c>
      <c r="J69" s="119"/>
      <c r="K69" s="203" t="s">
        <v>580</v>
      </c>
      <c r="L69" s="119"/>
      <c r="M69" s="119"/>
      <c r="N69" s="119" t="s">
        <v>198</v>
      </c>
      <c r="O69" s="119" t="s">
        <v>457</v>
      </c>
      <c r="P69" s="131">
        <f t="shared" si="1"/>
        <v>1041.75</v>
      </c>
      <c r="Q69" s="121" t="s">
        <v>461</v>
      </c>
      <c r="R69" s="200"/>
      <c r="S69" s="132">
        <v>950.41</v>
      </c>
      <c r="T69" s="122">
        <v>8</v>
      </c>
      <c r="U69" s="122" t="s">
        <v>15</v>
      </c>
      <c r="V69" s="109" t="s">
        <v>853</v>
      </c>
    </row>
    <row r="70" spans="1:22" s="109" customFormat="1" ht="34.950000000000003" customHeight="1">
      <c r="A70" s="123" t="s">
        <v>100</v>
      </c>
      <c r="B70" s="239" t="s">
        <v>581</v>
      </c>
      <c r="C70" s="119" t="s">
        <v>101</v>
      </c>
      <c r="D70" s="119" t="s">
        <v>19</v>
      </c>
      <c r="E70" s="119" t="s">
        <v>44</v>
      </c>
      <c r="F70" s="120">
        <v>5200</v>
      </c>
      <c r="G70" s="124" t="s">
        <v>25</v>
      </c>
      <c r="H70" s="125"/>
      <c r="I70" s="119" t="s">
        <v>65</v>
      </c>
      <c r="J70" s="119"/>
      <c r="K70" s="203"/>
      <c r="L70" s="119"/>
      <c r="M70" s="119"/>
      <c r="N70" s="119" t="s">
        <v>198</v>
      </c>
      <c r="O70" s="119" t="s">
        <v>457</v>
      </c>
      <c r="P70" s="131">
        <f t="shared" si="1"/>
        <v>1362.3804347826087</v>
      </c>
      <c r="Q70" s="121" t="s">
        <v>461</v>
      </c>
      <c r="R70" s="200"/>
      <c r="S70" s="132">
        <v>1245.3900000000001</v>
      </c>
      <c r="T70" s="122">
        <v>8</v>
      </c>
      <c r="U70" s="122" t="s">
        <v>15</v>
      </c>
      <c r="V70" s="109" t="s">
        <v>853</v>
      </c>
    </row>
    <row r="71" spans="1:22" s="249" customFormat="1" ht="34.950000000000003" customHeight="1">
      <c r="A71" s="240" t="s">
        <v>100</v>
      </c>
      <c r="B71" s="241" t="s">
        <v>103</v>
      </c>
      <c r="C71" s="242" t="s">
        <v>101</v>
      </c>
      <c r="D71" s="242" t="s">
        <v>19</v>
      </c>
      <c r="E71" s="242" t="s">
        <v>44</v>
      </c>
      <c r="F71" s="243">
        <v>3500</v>
      </c>
      <c r="G71" s="244" t="s">
        <v>104</v>
      </c>
      <c r="H71" s="250"/>
      <c r="I71" s="242"/>
      <c r="J71" s="242"/>
      <c r="K71" s="245"/>
      <c r="L71" s="242"/>
      <c r="M71" s="242"/>
      <c r="N71" s="242" t="s">
        <v>198</v>
      </c>
      <c r="O71" s="242" t="s">
        <v>457</v>
      </c>
      <c r="P71" s="246">
        <f t="shared" si="1"/>
        <v>390.21739130434781</v>
      </c>
      <c r="Q71" s="246" t="s">
        <v>461</v>
      </c>
      <c r="R71" s="247"/>
      <c r="S71" s="277">
        <v>351</v>
      </c>
      <c r="T71" s="248">
        <v>8</v>
      </c>
      <c r="U71" s="248" t="s">
        <v>15</v>
      </c>
    </row>
    <row r="72" spans="1:22" s="249" customFormat="1" ht="34.950000000000003" customHeight="1">
      <c r="A72" s="240" t="s">
        <v>100</v>
      </c>
      <c r="B72" s="241" t="s">
        <v>509</v>
      </c>
      <c r="C72" s="242" t="s">
        <v>101</v>
      </c>
      <c r="D72" s="242" t="s">
        <v>73</v>
      </c>
      <c r="E72" s="242" t="s">
        <v>510</v>
      </c>
      <c r="F72" s="243">
        <v>3500</v>
      </c>
      <c r="G72" s="244" t="s">
        <v>104</v>
      </c>
      <c r="H72" s="250"/>
      <c r="I72" s="242" t="s">
        <v>65</v>
      </c>
      <c r="J72" s="242"/>
      <c r="K72" s="245" t="s">
        <v>580</v>
      </c>
      <c r="L72" s="242"/>
      <c r="M72" s="242"/>
      <c r="N72" s="242" t="s">
        <v>198</v>
      </c>
      <c r="O72" s="242" t="s">
        <v>457</v>
      </c>
      <c r="P72" s="246">
        <f t="shared" si="1"/>
        <v>334.78260869565219</v>
      </c>
      <c r="Q72" s="246" t="s">
        <v>461</v>
      </c>
      <c r="R72" s="247"/>
      <c r="S72" s="277">
        <v>300</v>
      </c>
      <c r="T72" s="248">
        <v>8</v>
      </c>
      <c r="U72" s="248" t="s">
        <v>15</v>
      </c>
    </row>
    <row r="73" spans="1:22" s="249" customFormat="1" ht="34.950000000000003" customHeight="1">
      <c r="A73" s="240" t="s">
        <v>100</v>
      </c>
      <c r="B73" s="241" t="s">
        <v>814</v>
      </c>
      <c r="C73" s="242" t="s">
        <v>815</v>
      </c>
      <c r="D73" s="242" t="s">
        <v>816</v>
      </c>
      <c r="E73" s="242" t="s">
        <v>817</v>
      </c>
      <c r="F73" s="243">
        <v>300</v>
      </c>
      <c r="G73" s="244" t="s">
        <v>579</v>
      </c>
      <c r="H73" s="250"/>
      <c r="I73" s="242" t="s">
        <v>65</v>
      </c>
      <c r="J73" s="242"/>
      <c r="K73" s="245"/>
      <c r="L73" s="242"/>
      <c r="M73" s="242"/>
      <c r="N73" s="242" t="s">
        <v>268</v>
      </c>
      <c r="O73" s="242" t="s">
        <v>457</v>
      </c>
      <c r="P73" s="246">
        <f t="shared" si="1"/>
        <v>354.3478260869565</v>
      </c>
      <c r="Q73" s="246" t="s">
        <v>461</v>
      </c>
      <c r="R73" s="247"/>
      <c r="S73" s="277">
        <v>318</v>
      </c>
      <c r="T73" s="248">
        <v>8</v>
      </c>
      <c r="U73" s="248" t="s">
        <v>15</v>
      </c>
    </row>
    <row r="74" spans="1:22" s="109" customFormat="1" ht="34.950000000000003" customHeight="1">
      <c r="A74" s="123" t="s">
        <v>100</v>
      </c>
      <c r="B74" s="239" t="s">
        <v>584</v>
      </c>
      <c r="C74" s="119" t="s">
        <v>196</v>
      </c>
      <c r="D74" s="119" t="s">
        <v>27</v>
      </c>
      <c r="E74" s="119" t="s">
        <v>56</v>
      </c>
      <c r="F74" s="120">
        <v>3500</v>
      </c>
      <c r="G74" s="124" t="s">
        <v>200</v>
      </c>
      <c r="H74" s="125"/>
      <c r="I74" s="119" t="s">
        <v>65</v>
      </c>
      <c r="J74" s="119"/>
      <c r="K74" s="203" t="s">
        <v>585</v>
      </c>
      <c r="L74" s="119"/>
      <c r="M74" s="119" t="s">
        <v>586</v>
      </c>
      <c r="N74" s="119" t="s">
        <v>198</v>
      </c>
      <c r="O74" s="119" t="s">
        <v>457</v>
      </c>
      <c r="P74" s="131">
        <f t="shared" si="1"/>
        <v>3006.5</v>
      </c>
      <c r="Q74" s="121" t="s">
        <v>461</v>
      </c>
      <c r="R74" s="200"/>
      <c r="S74" s="132">
        <v>2757.98</v>
      </c>
      <c r="T74" s="122">
        <v>8</v>
      </c>
      <c r="U74" s="122" t="s">
        <v>15</v>
      </c>
      <c r="V74" s="249" t="s">
        <v>852</v>
      </c>
    </row>
    <row r="75" spans="1:22" s="109" customFormat="1" ht="34.5" customHeight="1">
      <c r="A75" s="123" t="s">
        <v>100</v>
      </c>
      <c r="B75" s="239" t="s">
        <v>587</v>
      </c>
      <c r="C75" s="119" t="s">
        <v>101</v>
      </c>
      <c r="D75" s="119" t="s">
        <v>415</v>
      </c>
      <c r="E75" s="119" t="s">
        <v>56</v>
      </c>
      <c r="F75" s="120">
        <v>5000</v>
      </c>
      <c r="G75" s="124" t="s">
        <v>200</v>
      </c>
      <c r="H75" s="125"/>
      <c r="I75" s="119" t="s">
        <v>65</v>
      </c>
      <c r="J75" s="119"/>
      <c r="K75" s="203" t="s">
        <v>588</v>
      </c>
      <c r="L75" s="119"/>
      <c r="M75" s="119"/>
      <c r="N75" s="119" t="s">
        <v>198</v>
      </c>
      <c r="O75" s="119" t="s">
        <v>457</v>
      </c>
      <c r="P75" s="131">
        <f t="shared" si="1"/>
        <v>3221.173913043478</v>
      </c>
      <c r="Q75" s="121" t="s">
        <v>461</v>
      </c>
      <c r="R75" s="200"/>
      <c r="S75" s="132">
        <v>2955.48</v>
      </c>
      <c r="T75" s="122">
        <v>8</v>
      </c>
      <c r="U75" s="122" t="s">
        <v>15</v>
      </c>
      <c r="V75" s="249" t="s">
        <v>852</v>
      </c>
    </row>
    <row r="76" spans="1:22" s="109" customFormat="1" ht="34.5" customHeight="1">
      <c r="A76" s="123" t="s">
        <v>100</v>
      </c>
      <c r="B76" s="239" t="s">
        <v>786</v>
      </c>
      <c r="C76" s="119" t="s">
        <v>101</v>
      </c>
      <c r="D76" s="119" t="s">
        <v>415</v>
      </c>
      <c r="E76" s="119" t="s">
        <v>56</v>
      </c>
      <c r="F76" s="120">
        <v>4000</v>
      </c>
      <c r="G76" s="124" t="s">
        <v>418</v>
      </c>
      <c r="H76" s="125">
        <v>3.6</v>
      </c>
      <c r="I76" s="119" t="s">
        <v>65</v>
      </c>
      <c r="J76" s="119"/>
      <c r="K76" s="203" t="s">
        <v>787</v>
      </c>
      <c r="L76" s="119" t="s">
        <v>297</v>
      </c>
      <c r="M76" s="119" t="s">
        <v>774</v>
      </c>
      <c r="N76" s="119" t="s">
        <v>198</v>
      </c>
      <c r="O76" s="119" t="s">
        <v>457</v>
      </c>
      <c r="P76" s="121">
        <f t="shared" si="1"/>
        <v>806.48913043478262</v>
      </c>
      <c r="Q76" s="121" t="s">
        <v>461</v>
      </c>
      <c r="R76" s="211"/>
      <c r="S76" s="122">
        <v>733.97</v>
      </c>
      <c r="T76" s="122">
        <v>8</v>
      </c>
      <c r="U76" s="122" t="s">
        <v>15</v>
      </c>
      <c r="V76" s="249" t="s">
        <v>852</v>
      </c>
    </row>
    <row r="77" spans="1:22" s="249" customFormat="1" ht="34.5" customHeight="1">
      <c r="A77" s="240" t="s">
        <v>100</v>
      </c>
      <c r="B77" s="241" t="s">
        <v>769</v>
      </c>
      <c r="C77" s="242" t="s">
        <v>101</v>
      </c>
      <c r="D77" s="242" t="s">
        <v>16</v>
      </c>
      <c r="E77" s="242" t="s">
        <v>56</v>
      </c>
      <c r="F77" s="243">
        <v>3500</v>
      </c>
      <c r="G77" s="244" t="s">
        <v>104</v>
      </c>
      <c r="H77" s="250">
        <v>2.5</v>
      </c>
      <c r="I77" s="242" t="s">
        <v>65</v>
      </c>
      <c r="J77" s="242"/>
      <c r="K77" s="245" t="s">
        <v>775</v>
      </c>
      <c r="L77" s="242" t="s">
        <v>297</v>
      </c>
      <c r="M77" s="242" t="s">
        <v>774</v>
      </c>
      <c r="N77" s="242" t="s">
        <v>198</v>
      </c>
      <c r="O77" s="242" t="s">
        <v>457</v>
      </c>
      <c r="P77" s="246">
        <f t="shared" si="1"/>
        <v>573.91304347826087</v>
      </c>
      <c r="Q77" s="246" t="s">
        <v>461</v>
      </c>
      <c r="R77" s="247"/>
      <c r="S77" s="277">
        <v>520</v>
      </c>
      <c r="T77" s="248">
        <v>8</v>
      </c>
      <c r="U77" s="248" t="s">
        <v>15</v>
      </c>
    </row>
    <row r="78" spans="1:22" s="249" customFormat="1" ht="34.5" customHeight="1">
      <c r="A78" s="240" t="s">
        <v>100</v>
      </c>
      <c r="B78" s="241" t="s">
        <v>106</v>
      </c>
      <c r="C78" s="242" t="s">
        <v>101</v>
      </c>
      <c r="D78" s="242" t="s">
        <v>16</v>
      </c>
      <c r="E78" s="242" t="s">
        <v>56</v>
      </c>
      <c r="F78" s="243">
        <v>3600</v>
      </c>
      <c r="G78" s="244" t="s">
        <v>104</v>
      </c>
      <c r="H78" s="250">
        <v>2.2000000000000002</v>
      </c>
      <c r="I78" s="242" t="s">
        <v>65</v>
      </c>
      <c r="J78" s="242"/>
      <c r="K78" s="245" t="s">
        <v>776</v>
      </c>
      <c r="L78" s="242" t="s">
        <v>297</v>
      </c>
      <c r="M78" s="242" t="s">
        <v>774</v>
      </c>
      <c r="N78" s="242" t="s">
        <v>198</v>
      </c>
      <c r="O78" s="242" t="s">
        <v>457</v>
      </c>
      <c r="P78" s="246">
        <f t="shared" si="1"/>
        <v>438.04347826086956</v>
      </c>
      <c r="Q78" s="246" t="s">
        <v>461</v>
      </c>
      <c r="R78" s="247"/>
      <c r="S78" s="277">
        <v>395</v>
      </c>
      <c r="T78" s="248">
        <v>8</v>
      </c>
      <c r="U78" s="248" t="s">
        <v>15</v>
      </c>
    </row>
    <row r="79" spans="1:22" s="249" customFormat="1" ht="34.5" customHeight="1">
      <c r="A79" s="240" t="s">
        <v>100</v>
      </c>
      <c r="B79" s="239" t="s">
        <v>770</v>
      </c>
      <c r="C79" s="242" t="s">
        <v>101</v>
      </c>
      <c r="D79" s="242" t="s">
        <v>24</v>
      </c>
      <c r="E79" s="242" t="s">
        <v>207</v>
      </c>
      <c r="F79" s="243">
        <v>4000</v>
      </c>
      <c r="G79" s="244" t="s">
        <v>777</v>
      </c>
      <c r="H79" s="250">
        <v>3.6</v>
      </c>
      <c r="I79" s="242" t="s">
        <v>65</v>
      </c>
      <c r="J79" s="242"/>
      <c r="K79" s="245" t="s">
        <v>775</v>
      </c>
      <c r="L79" s="242" t="s">
        <v>297</v>
      </c>
      <c r="M79" s="242" t="s">
        <v>774</v>
      </c>
      <c r="N79" s="242" t="s">
        <v>198</v>
      </c>
      <c r="O79" s="242" t="s">
        <v>457</v>
      </c>
      <c r="P79" s="246">
        <f t="shared" si="1"/>
        <v>952.17391304347825</v>
      </c>
      <c r="Q79" s="246" t="s">
        <v>461</v>
      </c>
      <c r="R79" s="247"/>
      <c r="S79" s="122">
        <v>868</v>
      </c>
      <c r="T79" s="248">
        <v>8</v>
      </c>
      <c r="U79" s="248" t="s">
        <v>15</v>
      </c>
      <c r="V79" s="249" t="s">
        <v>852</v>
      </c>
    </row>
    <row r="80" spans="1:22" s="249" customFormat="1" ht="34.5" customHeight="1">
      <c r="A80" s="240" t="s">
        <v>100</v>
      </c>
      <c r="B80" s="239" t="s">
        <v>771</v>
      </c>
      <c r="C80" s="242" t="s">
        <v>101</v>
      </c>
      <c r="D80" s="242" t="s">
        <v>24</v>
      </c>
      <c r="E80" s="242" t="s">
        <v>207</v>
      </c>
      <c r="F80" s="243">
        <v>3500</v>
      </c>
      <c r="G80" s="244" t="s">
        <v>418</v>
      </c>
      <c r="H80" s="250">
        <v>3.6</v>
      </c>
      <c r="I80" s="242" t="s">
        <v>65</v>
      </c>
      <c r="J80" s="242"/>
      <c r="K80" s="245" t="s">
        <v>585</v>
      </c>
      <c r="L80" s="242" t="s">
        <v>297</v>
      </c>
      <c r="M80" s="242" t="s">
        <v>774</v>
      </c>
      <c r="N80" s="242" t="s">
        <v>198</v>
      </c>
      <c r="O80" s="242" t="s">
        <v>457</v>
      </c>
      <c r="P80" s="246">
        <f t="shared" si="1"/>
        <v>595.6521739130435</v>
      </c>
      <c r="Q80" s="246" t="s">
        <v>461</v>
      </c>
      <c r="R80" s="247"/>
      <c r="S80" s="122">
        <v>540</v>
      </c>
      <c r="T80" s="248">
        <v>8</v>
      </c>
      <c r="U80" s="248" t="s">
        <v>15</v>
      </c>
      <c r="V80" s="249" t="s">
        <v>852</v>
      </c>
    </row>
    <row r="81" spans="1:23" s="109" customFormat="1" ht="34.5" customHeight="1">
      <c r="A81" s="123" t="s">
        <v>100</v>
      </c>
      <c r="B81" s="239" t="s">
        <v>772</v>
      </c>
      <c r="C81" s="119" t="s">
        <v>101</v>
      </c>
      <c r="D81" s="119" t="s">
        <v>19</v>
      </c>
      <c r="E81" s="119" t="s">
        <v>56</v>
      </c>
      <c r="F81" s="120">
        <v>3200</v>
      </c>
      <c r="G81" s="124" t="s">
        <v>778</v>
      </c>
      <c r="H81" s="125">
        <v>5.4</v>
      </c>
      <c r="I81" s="119" t="s">
        <v>65</v>
      </c>
      <c r="J81" s="119"/>
      <c r="K81" s="203" t="s">
        <v>585</v>
      </c>
      <c r="L81" s="119" t="s">
        <v>297</v>
      </c>
      <c r="M81" s="119" t="s">
        <v>774</v>
      </c>
      <c r="N81" s="119" t="s">
        <v>198</v>
      </c>
      <c r="O81" s="119" t="s">
        <v>457</v>
      </c>
      <c r="P81" s="131">
        <f t="shared" si="1"/>
        <v>1164.3695652173913</v>
      </c>
      <c r="Q81" s="121" t="s">
        <v>461</v>
      </c>
      <c r="R81" s="200"/>
      <c r="S81" s="132">
        <v>1063.22</v>
      </c>
      <c r="T81" s="122">
        <v>8</v>
      </c>
      <c r="U81" s="122" t="s">
        <v>15</v>
      </c>
      <c r="V81" s="249" t="s">
        <v>852</v>
      </c>
    </row>
    <row r="82" spans="1:23" s="109" customFormat="1" ht="34.5" customHeight="1">
      <c r="A82" s="123" t="s">
        <v>100</v>
      </c>
      <c r="B82" s="239" t="s">
        <v>773</v>
      </c>
      <c r="C82" s="119" t="s">
        <v>101</v>
      </c>
      <c r="D82" s="119" t="s">
        <v>415</v>
      </c>
      <c r="E82" s="119" t="s">
        <v>56</v>
      </c>
      <c r="F82" s="120">
        <v>3000</v>
      </c>
      <c r="G82" s="124" t="s">
        <v>104</v>
      </c>
      <c r="H82" s="125">
        <v>2.7</v>
      </c>
      <c r="I82" s="119" t="s">
        <v>65</v>
      </c>
      <c r="J82" s="119"/>
      <c r="K82" s="203" t="s">
        <v>585</v>
      </c>
      <c r="L82" s="119" t="s">
        <v>297</v>
      </c>
      <c r="M82" s="119" t="s">
        <v>774</v>
      </c>
      <c r="N82" s="119" t="s">
        <v>198</v>
      </c>
      <c r="O82" s="119" t="s">
        <v>457</v>
      </c>
      <c r="P82" s="131">
        <f t="shared" si="1"/>
        <v>804.42391304347825</v>
      </c>
      <c r="Q82" s="121" t="s">
        <v>461</v>
      </c>
      <c r="R82" s="200"/>
      <c r="S82" s="132">
        <v>732.07</v>
      </c>
      <c r="T82" s="122">
        <v>8</v>
      </c>
      <c r="U82" s="122" t="s">
        <v>15</v>
      </c>
      <c r="V82" s="249" t="s">
        <v>852</v>
      </c>
    </row>
    <row r="83" spans="1:23" s="109" customFormat="1" ht="34.5" customHeight="1">
      <c r="A83" s="123" t="s">
        <v>100</v>
      </c>
      <c r="B83" s="239" t="s">
        <v>779</v>
      </c>
      <c r="C83" s="119" t="s">
        <v>101</v>
      </c>
      <c r="D83" s="119" t="s">
        <v>24</v>
      </c>
      <c r="E83" s="119" t="s">
        <v>207</v>
      </c>
      <c r="F83" s="120">
        <v>5500</v>
      </c>
      <c r="G83" s="124" t="s">
        <v>778</v>
      </c>
      <c r="H83" s="125">
        <v>11</v>
      </c>
      <c r="I83" s="119" t="s">
        <v>65</v>
      </c>
      <c r="J83" s="119"/>
      <c r="K83" s="203" t="s">
        <v>580</v>
      </c>
      <c r="L83" s="119" t="s">
        <v>297</v>
      </c>
      <c r="M83" s="119"/>
      <c r="N83" s="119" t="s">
        <v>198</v>
      </c>
      <c r="O83" s="119" t="s">
        <v>457</v>
      </c>
      <c r="P83" s="131">
        <f t="shared" si="1"/>
        <v>3414</v>
      </c>
      <c r="Q83" s="121" t="s">
        <v>461</v>
      </c>
      <c r="R83" s="200"/>
      <c r="S83" s="132">
        <v>3132.88</v>
      </c>
      <c r="T83" s="122">
        <v>8</v>
      </c>
      <c r="U83" s="122" t="s">
        <v>15</v>
      </c>
      <c r="V83" s="249" t="s">
        <v>852</v>
      </c>
    </row>
    <row r="84" spans="1:23" s="109" customFormat="1" ht="34.5" customHeight="1">
      <c r="A84" s="123" t="s">
        <v>100</v>
      </c>
      <c r="B84" s="239" t="s">
        <v>780</v>
      </c>
      <c r="C84" s="119" t="s">
        <v>101</v>
      </c>
      <c r="D84" s="119" t="s">
        <v>16</v>
      </c>
      <c r="E84" s="119" t="s">
        <v>207</v>
      </c>
      <c r="F84" s="120">
        <v>4000</v>
      </c>
      <c r="G84" s="124" t="s">
        <v>104</v>
      </c>
      <c r="H84" s="125">
        <v>2.4</v>
      </c>
      <c r="I84" s="119" t="s">
        <v>65</v>
      </c>
      <c r="J84" s="119"/>
      <c r="K84" s="203" t="s">
        <v>580</v>
      </c>
      <c r="L84" s="119" t="s">
        <v>297</v>
      </c>
      <c r="M84" s="119"/>
      <c r="N84" s="119" t="s">
        <v>198</v>
      </c>
      <c r="O84" s="119" t="s">
        <v>457</v>
      </c>
      <c r="P84" s="131">
        <f t="shared" si="1"/>
        <v>637.304347826087</v>
      </c>
      <c r="Q84" s="121" t="s">
        <v>461</v>
      </c>
      <c r="R84" s="200"/>
      <c r="S84" s="132">
        <v>578.32000000000005</v>
      </c>
      <c r="T84" s="122">
        <v>8</v>
      </c>
      <c r="U84" s="122" t="s">
        <v>15</v>
      </c>
      <c r="V84" s="249" t="s">
        <v>852</v>
      </c>
    </row>
    <row r="85" spans="1:23" s="109" customFormat="1" ht="34.5" customHeight="1">
      <c r="A85" s="123" t="s">
        <v>100</v>
      </c>
      <c r="B85" s="239" t="s">
        <v>455</v>
      </c>
      <c r="C85" s="119" t="s">
        <v>101</v>
      </c>
      <c r="D85" s="119" t="s">
        <v>782</v>
      </c>
      <c r="E85" s="119" t="s">
        <v>511</v>
      </c>
      <c r="F85" s="120">
        <v>3500</v>
      </c>
      <c r="G85" s="124" t="s">
        <v>783</v>
      </c>
      <c r="H85" s="125">
        <v>4.2</v>
      </c>
      <c r="I85" s="119" t="s">
        <v>65</v>
      </c>
      <c r="J85" s="119"/>
      <c r="K85" s="203" t="s">
        <v>580</v>
      </c>
      <c r="L85" s="119" t="s">
        <v>297</v>
      </c>
      <c r="M85" s="119"/>
      <c r="N85" s="119" t="s">
        <v>198</v>
      </c>
      <c r="O85" s="119" t="s">
        <v>457</v>
      </c>
      <c r="P85" s="131">
        <f t="shared" si="1"/>
        <v>1370.1086956521738</v>
      </c>
      <c r="Q85" s="121" t="s">
        <v>461</v>
      </c>
      <c r="R85" s="200"/>
      <c r="S85" s="132">
        <v>1252.5</v>
      </c>
      <c r="T85" s="122">
        <v>8</v>
      </c>
      <c r="U85" s="122" t="s">
        <v>15</v>
      </c>
      <c r="V85" s="249" t="s">
        <v>852</v>
      </c>
    </row>
    <row r="86" spans="1:23" s="109" customFormat="1" ht="34.5" customHeight="1">
      <c r="A86" s="123" t="s">
        <v>100</v>
      </c>
      <c r="B86" s="239" t="s">
        <v>781</v>
      </c>
      <c r="C86" s="119" t="s">
        <v>101</v>
      </c>
      <c r="D86" s="119" t="s">
        <v>782</v>
      </c>
      <c r="E86" s="119" t="s">
        <v>591</v>
      </c>
      <c r="F86" s="120">
        <v>2000</v>
      </c>
      <c r="G86" s="124" t="s">
        <v>778</v>
      </c>
      <c r="H86" s="125">
        <v>6</v>
      </c>
      <c r="I86" s="119" t="s">
        <v>65</v>
      </c>
      <c r="J86" s="119"/>
      <c r="K86" s="203" t="s">
        <v>580</v>
      </c>
      <c r="L86" s="119" t="s">
        <v>297</v>
      </c>
      <c r="M86" s="119" t="s">
        <v>586</v>
      </c>
      <c r="N86" s="119" t="s">
        <v>198</v>
      </c>
      <c r="O86" s="119" t="s">
        <v>457</v>
      </c>
      <c r="P86" s="131">
        <f t="shared" si="1"/>
        <v>1546.1521739130435</v>
      </c>
      <c r="Q86" s="121" t="s">
        <v>461</v>
      </c>
      <c r="R86" s="200"/>
      <c r="S86" s="132">
        <v>1414.46</v>
      </c>
      <c r="T86" s="122">
        <v>8</v>
      </c>
      <c r="U86" s="122" t="s">
        <v>15</v>
      </c>
      <c r="V86" s="249" t="s">
        <v>852</v>
      </c>
    </row>
    <row r="87" spans="1:23" s="249" customFormat="1" ht="34.5" customHeight="1">
      <c r="A87" s="240" t="s">
        <v>100</v>
      </c>
      <c r="B87" s="241" t="s">
        <v>784</v>
      </c>
      <c r="C87" s="242" t="s">
        <v>101</v>
      </c>
      <c r="D87" s="242" t="s">
        <v>19</v>
      </c>
      <c r="E87" s="242" t="s">
        <v>785</v>
      </c>
      <c r="F87" s="243">
        <v>3500</v>
      </c>
      <c r="G87" s="244" t="s">
        <v>104</v>
      </c>
      <c r="H87" s="250">
        <v>2.6</v>
      </c>
      <c r="I87" s="242" t="s">
        <v>65</v>
      </c>
      <c r="J87" s="242"/>
      <c r="K87" s="245" t="s">
        <v>580</v>
      </c>
      <c r="L87" s="242" t="s">
        <v>297</v>
      </c>
      <c r="M87" s="242" t="s">
        <v>774</v>
      </c>
      <c r="N87" s="242" t="s">
        <v>198</v>
      </c>
      <c r="O87" s="242" t="s">
        <v>457</v>
      </c>
      <c r="P87" s="246">
        <f t="shared" si="1"/>
        <v>480.43478260869563</v>
      </c>
      <c r="Q87" s="246" t="s">
        <v>461</v>
      </c>
      <c r="R87" s="247"/>
      <c r="S87" s="277">
        <v>434</v>
      </c>
      <c r="T87" s="248">
        <v>8</v>
      </c>
      <c r="U87" s="248" t="s">
        <v>15</v>
      </c>
    </row>
    <row r="88" spans="1:23" s="249" customFormat="1" ht="34.5" customHeight="1">
      <c r="A88" s="240" t="s">
        <v>85</v>
      </c>
      <c r="B88" s="241" t="s">
        <v>841</v>
      </c>
      <c r="C88" s="242"/>
      <c r="D88" s="242"/>
      <c r="E88" s="242"/>
      <c r="F88" s="243"/>
      <c r="G88" s="244"/>
      <c r="H88" s="250"/>
      <c r="I88" s="242"/>
      <c r="J88" s="242"/>
      <c r="K88" s="245"/>
      <c r="L88" s="242"/>
      <c r="M88" s="242"/>
      <c r="N88" s="242"/>
      <c r="O88" s="242"/>
      <c r="P88" s="246">
        <f t="shared" si="1"/>
        <v>555.43478260869563</v>
      </c>
      <c r="Q88" s="246"/>
      <c r="R88" s="247"/>
      <c r="S88" s="238">
        <v>503</v>
      </c>
      <c r="T88" s="248">
        <v>8</v>
      </c>
      <c r="U88" s="248" t="s">
        <v>15</v>
      </c>
    </row>
    <row r="89" spans="1:23" s="249" customFormat="1" ht="34.5" customHeight="1">
      <c r="A89" s="240" t="s">
        <v>85</v>
      </c>
      <c r="B89" s="241" t="s">
        <v>842</v>
      </c>
      <c r="C89" s="242"/>
      <c r="D89" s="242"/>
      <c r="E89" s="242"/>
      <c r="F89" s="243"/>
      <c r="G89" s="244"/>
      <c r="H89" s="250"/>
      <c r="I89" s="242"/>
      <c r="J89" s="242"/>
      <c r="K89" s="245"/>
      <c r="L89" s="242"/>
      <c r="M89" s="242"/>
      <c r="N89" s="242"/>
      <c r="O89" s="242"/>
      <c r="P89" s="246">
        <f t="shared" si="1"/>
        <v>861.95652173913038</v>
      </c>
      <c r="Q89" s="246"/>
      <c r="R89" s="247"/>
      <c r="S89" s="238">
        <v>785</v>
      </c>
      <c r="T89" s="248">
        <v>8</v>
      </c>
      <c r="U89" s="248" t="s">
        <v>15</v>
      </c>
    </row>
    <row r="90" spans="1:23" s="249" customFormat="1" ht="34.5" customHeight="1">
      <c r="A90" s="240" t="s">
        <v>85</v>
      </c>
      <c r="B90" s="241" t="s">
        <v>843</v>
      </c>
      <c r="C90" s="242"/>
      <c r="D90" s="242"/>
      <c r="E90" s="242"/>
      <c r="F90" s="243"/>
      <c r="G90" s="244"/>
      <c r="H90" s="250"/>
      <c r="I90" s="242"/>
      <c r="J90" s="242"/>
      <c r="K90" s="245"/>
      <c r="L90" s="242"/>
      <c r="M90" s="242"/>
      <c r="N90" s="242"/>
      <c r="O90" s="242"/>
      <c r="P90" s="246">
        <f t="shared" si="1"/>
        <v>709.78260869565213</v>
      </c>
      <c r="Q90" s="246"/>
      <c r="R90" s="247"/>
      <c r="S90" s="238">
        <v>645</v>
      </c>
      <c r="T90" s="248">
        <v>8</v>
      </c>
      <c r="U90" s="248" t="s">
        <v>15</v>
      </c>
    </row>
    <row r="91" spans="1:23" s="249" customFormat="1" ht="34.5" customHeight="1">
      <c r="A91" s="240" t="s">
        <v>85</v>
      </c>
      <c r="B91" s="241" t="s">
        <v>844</v>
      </c>
      <c r="C91" s="242"/>
      <c r="D91" s="242"/>
      <c r="E91" s="242"/>
      <c r="F91" s="243"/>
      <c r="G91" s="244"/>
      <c r="H91" s="250"/>
      <c r="I91" s="242"/>
      <c r="J91" s="242"/>
      <c r="K91" s="245"/>
      <c r="L91" s="242"/>
      <c r="M91" s="242"/>
      <c r="N91" s="242"/>
      <c r="O91" s="242"/>
      <c r="P91" s="246">
        <f t="shared" si="1"/>
        <v>645.6521739130435</v>
      </c>
      <c r="Q91" s="246"/>
      <c r="R91" s="247"/>
      <c r="S91" s="238">
        <v>586</v>
      </c>
      <c r="T91" s="248">
        <v>8</v>
      </c>
      <c r="U91" s="248" t="s">
        <v>15</v>
      </c>
    </row>
    <row r="92" spans="1:23" s="249" customFormat="1" ht="34.5" customHeight="1">
      <c r="A92" s="240" t="s">
        <v>85</v>
      </c>
      <c r="B92" s="241" t="s">
        <v>554</v>
      </c>
      <c r="C92" s="242"/>
      <c r="D92" s="242"/>
      <c r="E92" s="242"/>
      <c r="F92" s="243"/>
      <c r="G92" s="244"/>
      <c r="H92" s="250"/>
      <c r="I92" s="242"/>
      <c r="J92" s="242"/>
      <c r="K92" s="245"/>
      <c r="L92" s="242"/>
      <c r="M92" s="242"/>
      <c r="N92" s="242"/>
      <c r="O92" s="242"/>
      <c r="P92" s="246">
        <f t="shared" si="1"/>
        <v>416.30434782608694</v>
      </c>
      <c r="Q92" s="246"/>
      <c r="R92" s="247"/>
      <c r="S92" s="238">
        <v>375</v>
      </c>
      <c r="T92" s="248">
        <v>8</v>
      </c>
      <c r="U92" s="248" t="s">
        <v>15</v>
      </c>
    </row>
    <row r="93" spans="1:23" s="249" customFormat="1" ht="34.5" customHeight="1">
      <c r="A93" s="240" t="s">
        <v>85</v>
      </c>
      <c r="B93" s="241" t="s">
        <v>845</v>
      </c>
      <c r="C93" s="242"/>
      <c r="D93" s="242"/>
      <c r="E93" s="242"/>
      <c r="F93" s="243"/>
      <c r="G93" s="244"/>
      <c r="H93" s="250"/>
      <c r="I93" s="242"/>
      <c r="J93" s="242"/>
      <c r="K93" s="245"/>
      <c r="L93" s="242"/>
      <c r="M93" s="242"/>
      <c r="N93" s="242"/>
      <c r="O93" s="242"/>
      <c r="P93" s="246">
        <f t="shared" si="1"/>
        <v>619.56521739130437</v>
      </c>
      <c r="Q93" s="246"/>
      <c r="R93" s="247"/>
      <c r="S93" s="238">
        <v>562</v>
      </c>
      <c r="T93" s="248">
        <v>8</v>
      </c>
      <c r="U93" s="248" t="s">
        <v>15</v>
      </c>
    </row>
    <row r="94" spans="1:23" s="249" customFormat="1" ht="34.5" customHeight="1">
      <c r="A94" s="240" t="s">
        <v>85</v>
      </c>
      <c r="B94" s="241" t="s">
        <v>846</v>
      </c>
      <c r="C94" s="242"/>
      <c r="D94" s="242"/>
      <c r="E94" s="242"/>
      <c r="F94" s="243"/>
      <c r="G94" s="244"/>
      <c r="H94" s="250"/>
      <c r="I94" s="242"/>
      <c r="J94" s="242"/>
      <c r="K94" s="245"/>
      <c r="L94" s="242"/>
      <c r="M94" s="242"/>
      <c r="N94" s="242"/>
      <c r="O94" s="242"/>
      <c r="P94" s="246">
        <f t="shared" si="1"/>
        <v>310.86956521739131</v>
      </c>
      <c r="Q94" s="246"/>
      <c r="R94" s="247"/>
      <c r="S94" s="238">
        <v>278</v>
      </c>
      <c r="T94" s="248">
        <v>8</v>
      </c>
      <c r="U94" s="248" t="s">
        <v>15</v>
      </c>
    </row>
    <row r="95" spans="1:23" s="109" customFormat="1" ht="34.950000000000003" customHeight="1">
      <c r="A95" s="118" t="s">
        <v>21</v>
      </c>
      <c r="B95" s="195" t="s">
        <v>71</v>
      </c>
      <c r="C95" s="128" t="s">
        <v>23</v>
      </c>
      <c r="D95" s="128" t="s">
        <v>16</v>
      </c>
      <c r="E95" s="128" t="s">
        <v>615</v>
      </c>
      <c r="F95" s="129">
        <v>3400</v>
      </c>
      <c r="G95" s="130" t="s">
        <v>64</v>
      </c>
      <c r="H95" s="178">
        <v>3.9</v>
      </c>
      <c r="I95" s="128" t="s">
        <v>65</v>
      </c>
      <c r="J95" s="128"/>
      <c r="K95" s="188" t="s">
        <v>40</v>
      </c>
      <c r="L95" s="128" t="s">
        <v>297</v>
      </c>
      <c r="M95" s="128" t="s">
        <v>70</v>
      </c>
      <c r="N95" s="127" t="s">
        <v>197</v>
      </c>
      <c r="O95" s="128" t="s">
        <v>269</v>
      </c>
      <c r="P95" s="131">
        <f t="shared" si="1"/>
        <v>26630.434782608696</v>
      </c>
      <c r="Q95" s="121" t="s">
        <v>460</v>
      </c>
      <c r="R95" s="200"/>
      <c r="S95" s="132">
        <v>24400</v>
      </c>
      <c r="T95" s="122">
        <v>100</v>
      </c>
      <c r="U95" s="122" t="s">
        <v>300</v>
      </c>
      <c r="V95" s="133"/>
      <c r="W95" s="109" t="s">
        <v>730</v>
      </c>
    </row>
    <row r="96" spans="1:23" s="109" customFormat="1" ht="51.75" customHeight="1">
      <c r="A96" s="118" t="s">
        <v>21</v>
      </c>
      <c r="B96" s="167" t="s">
        <v>647</v>
      </c>
      <c r="C96" s="166" t="s">
        <v>23</v>
      </c>
      <c r="D96" s="166" t="s">
        <v>642</v>
      </c>
      <c r="E96" s="191" t="s">
        <v>591</v>
      </c>
      <c r="F96" s="180">
        <v>1500</v>
      </c>
      <c r="G96" s="181" t="s">
        <v>644</v>
      </c>
      <c r="H96" s="166" t="s">
        <v>649</v>
      </c>
      <c r="I96" s="168"/>
      <c r="J96" s="168"/>
      <c r="K96" s="189" t="s">
        <v>648</v>
      </c>
      <c r="L96" s="180" t="s">
        <v>635</v>
      </c>
      <c r="M96" s="180"/>
      <c r="N96" s="168"/>
      <c r="O96" s="168"/>
      <c r="P96" s="131">
        <f t="shared" si="1"/>
        <v>119673.91304347826</v>
      </c>
      <c r="Q96" s="121" t="s">
        <v>460</v>
      </c>
      <c r="R96" s="200"/>
      <c r="S96" s="132">
        <v>110000</v>
      </c>
      <c r="T96" s="122">
        <v>100</v>
      </c>
      <c r="U96" s="122" t="s">
        <v>300</v>
      </c>
    </row>
    <row r="97" spans="1:21" s="109" customFormat="1" ht="51.75" customHeight="1">
      <c r="A97" s="118" t="s">
        <v>21</v>
      </c>
      <c r="B97" s="167" t="s">
        <v>821</v>
      </c>
      <c r="C97" s="166" t="s">
        <v>23</v>
      </c>
      <c r="D97" s="166" t="s">
        <v>16</v>
      </c>
      <c r="E97" s="191" t="s">
        <v>515</v>
      </c>
      <c r="F97" s="180">
        <v>3300</v>
      </c>
      <c r="G97" s="181"/>
      <c r="H97" s="166" t="s">
        <v>822</v>
      </c>
      <c r="I97" s="168"/>
      <c r="J97" s="168"/>
      <c r="K97" s="189"/>
      <c r="L97" s="180" t="s">
        <v>297</v>
      </c>
      <c r="M97" s="180"/>
      <c r="N97" s="168"/>
      <c r="O97" s="168"/>
      <c r="P97" s="131"/>
      <c r="Q97" s="121"/>
      <c r="R97" s="200"/>
      <c r="S97" s="132">
        <v>8700</v>
      </c>
      <c r="T97" s="122">
        <v>100</v>
      </c>
      <c r="U97" s="122" t="s">
        <v>300</v>
      </c>
    </row>
    <row r="98" spans="1:21" s="109" customFormat="1" ht="34.950000000000003" customHeight="1">
      <c r="A98" s="118" t="s">
        <v>21</v>
      </c>
      <c r="B98" s="197" t="s">
        <v>29</v>
      </c>
      <c r="C98" s="128" t="s">
        <v>23</v>
      </c>
      <c r="D98" s="128" t="s">
        <v>27</v>
      </c>
      <c r="E98" s="128" t="s">
        <v>56</v>
      </c>
      <c r="F98" s="129">
        <v>3000</v>
      </c>
      <c r="G98" s="130" t="s">
        <v>30</v>
      </c>
      <c r="H98" s="178">
        <v>6.7</v>
      </c>
      <c r="I98" s="128" t="s">
        <v>65</v>
      </c>
      <c r="J98" s="128"/>
      <c r="K98" s="189" t="s">
        <v>641</v>
      </c>
      <c r="L98" s="128" t="s">
        <v>297</v>
      </c>
      <c r="M98" s="128" t="s">
        <v>292</v>
      </c>
      <c r="N98" s="127" t="s">
        <v>197</v>
      </c>
      <c r="O98" s="128" t="s">
        <v>269</v>
      </c>
      <c r="P98" s="131">
        <f t="shared" si="1"/>
        <v>27500</v>
      </c>
      <c r="Q98" s="121" t="s">
        <v>460</v>
      </c>
      <c r="R98" s="200"/>
      <c r="S98" s="132">
        <v>25200</v>
      </c>
      <c r="T98" s="122">
        <v>100</v>
      </c>
      <c r="U98" s="122" t="s">
        <v>300</v>
      </c>
    </row>
    <row r="99" spans="1:21" s="109" customFormat="1" ht="34.950000000000003" customHeight="1">
      <c r="A99" s="118" t="s">
        <v>21</v>
      </c>
      <c r="B99" s="167" t="s">
        <v>643</v>
      </c>
      <c r="C99" s="166" t="s">
        <v>23</v>
      </c>
      <c r="D99" s="166" t="s">
        <v>24</v>
      </c>
      <c r="E99" s="191" t="s">
        <v>624</v>
      </c>
      <c r="F99" s="180">
        <v>4000</v>
      </c>
      <c r="G99" s="181" t="s">
        <v>644</v>
      </c>
      <c r="H99" s="166" t="s">
        <v>646</v>
      </c>
      <c r="I99" s="168"/>
      <c r="J99" s="168"/>
      <c r="K99" s="189" t="s">
        <v>645</v>
      </c>
      <c r="L99" s="180" t="s">
        <v>635</v>
      </c>
      <c r="M99" s="180"/>
      <c r="N99" s="168"/>
      <c r="O99" s="168"/>
      <c r="P99" s="131">
        <f t="shared" si="1"/>
        <v>64891.304347826081</v>
      </c>
      <c r="Q99" s="121" t="s">
        <v>460</v>
      </c>
      <c r="R99" s="200"/>
      <c r="S99" s="132">
        <v>59600</v>
      </c>
      <c r="T99" s="122">
        <v>100</v>
      </c>
      <c r="U99" s="122" t="s">
        <v>300</v>
      </c>
    </row>
    <row r="100" spans="1:21" s="109" customFormat="1" ht="34.950000000000003" customHeight="1">
      <c r="A100" s="118" t="s">
        <v>21</v>
      </c>
      <c r="B100" s="167" t="s">
        <v>681</v>
      </c>
      <c r="C100" s="166" t="s">
        <v>23</v>
      </c>
      <c r="D100" s="166" t="s">
        <v>19</v>
      </c>
      <c r="E100" s="192" t="s">
        <v>609</v>
      </c>
      <c r="F100" s="180">
        <v>4400</v>
      </c>
      <c r="G100" s="181">
        <v>15000</v>
      </c>
      <c r="H100" s="166" t="s">
        <v>671</v>
      </c>
      <c r="I100" s="168"/>
      <c r="J100" s="168"/>
      <c r="K100" s="189" t="s">
        <v>668</v>
      </c>
      <c r="L100" s="180"/>
      <c r="M100" s="180"/>
      <c r="N100" s="168"/>
      <c r="O100" s="168"/>
      <c r="P100" s="131">
        <f t="shared" si="1"/>
        <v>16956.521739130432</v>
      </c>
      <c r="Q100" s="121" t="s">
        <v>460</v>
      </c>
      <c r="R100" s="200"/>
      <c r="S100" s="132">
        <v>15500</v>
      </c>
      <c r="T100" s="122">
        <v>100</v>
      </c>
      <c r="U100" s="122" t="s">
        <v>300</v>
      </c>
    </row>
    <row r="101" spans="1:21" s="109" customFormat="1" ht="34.950000000000003" customHeight="1">
      <c r="A101" s="118" t="s">
        <v>21</v>
      </c>
      <c r="B101" s="167" t="s">
        <v>682</v>
      </c>
      <c r="C101" s="166" t="s">
        <v>23</v>
      </c>
      <c r="D101" s="166" t="s">
        <v>19</v>
      </c>
      <c r="E101" s="192" t="s">
        <v>609</v>
      </c>
      <c r="F101" s="180">
        <v>5000</v>
      </c>
      <c r="G101" s="181">
        <v>15000</v>
      </c>
      <c r="H101" s="166" t="s">
        <v>683</v>
      </c>
      <c r="I101" s="168"/>
      <c r="J101" s="168"/>
      <c r="K101" s="189" t="s">
        <v>311</v>
      </c>
      <c r="L101" s="180" t="s">
        <v>635</v>
      </c>
      <c r="M101" s="180"/>
      <c r="N101" s="168"/>
      <c r="O101" s="168"/>
      <c r="P101" s="131">
        <f t="shared" si="1"/>
        <v>28152.173913043476</v>
      </c>
      <c r="Q101" s="121" t="s">
        <v>460</v>
      </c>
      <c r="R101" s="200"/>
      <c r="S101" s="132">
        <v>25800</v>
      </c>
      <c r="T101" s="122">
        <v>100</v>
      </c>
      <c r="U101" s="122" t="s">
        <v>300</v>
      </c>
    </row>
    <row r="102" spans="1:21" s="109" customFormat="1" ht="34.950000000000003" customHeight="1">
      <c r="A102" s="118" t="s">
        <v>21</v>
      </c>
      <c r="B102" s="167" t="s">
        <v>684</v>
      </c>
      <c r="C102" s="166" t="s">
        <v>23</v>
      </c>
      <c r="D102" s="166" t="s">
        <v>19</v>
      </c>
      <c r="E102" s="192" t="s">
        <v>609</v>
      </c>
      <c r="F102" s="180">
        <v>5500</v>
      </c>
      <c r="G102" s="181">
        <v>15000</v>
      </c>
      <c r="H102" s="166" t="s">
        <v>685</v>
      </c>
      <c r="I102" s="168"/>
      <c r="J102" s="168"/>
      <c r="K102" s="189" t="s">
        <v>311</v>
      </c>
      <c r="L102" s="180" t="s">
        <v>635</v>
      </c>
      <c r="M102" s="180"/>
      <c r="N102" s="168"/>
      <c r="O102" s="168"/>
      <c r="P102" s="131">
        <f t="shared" si="1"/>
        <v>33260.869565217392</v>
      </c>
      <c r="Q102" s="121" t="s">
        <v>460</v>
      </c>
      <c r="R102" s="200"/>
      <c r="S102" s="132">
        <v>30500</v>
      </c>
      <c r="T102" s="122">
        <v>100</v>
      </c>
      <c r="U102" s="122" t="s">
        <v>300</v>
      </c>
    </row>
    <row r="103" spans="1:21" s="109" customFormat="1" ht="34.950000000000003" customHeight="1">
      <c r="A103" s="118" t="s">
        <v>21</v>
      </c>
      <c r="B103" s="167" t="s">
        <v>686</v>
      </c>
      <c r="C103" s="166" t="s">
        <v>23</v>
      </c>
      <c r="D103" s="166" t="s">
        <v>16</v>
      </c>
      <c r="E103" s="192" t="s">
        <v>615</v>
      </c>
      <c r="F103" s="180">
        <v>4200</v>
      </c>
      <c r="G103" s="181">
        <v>15000</v>
      </c>
      <c r="H103" s="166" t="s">
        <v>640</v>
      </c>
      <c r="I103" s="168"/>
      <c r="J103" s="168"/>
      <c r="K103" s="189" t="s">
        <v>687</v>
      </c>
      <c r="L103" s="180" t="s">
        <v>635</v>
      </c>
      <c r="M103" s="180"/>
      <c r="N103" s="168"/>
      <c r="O103" s="168"/>
      <c r="P103" s="131">
        <f t="shared" si="1"/>
        <v>25000</v>
      </c>
      <c r="Q103" s="121" t="s">
        <v>460</v>
      </c>
      <c r="R103" s="200"/>
      <c r="S103" s="132">
        <v>22900</v>
      </c>
      <c r="T103" s="122">
        <v>100</v>
      </c>
      <c r="U103" s="122" t="s">
        <v>300</v>
      </c>
    </row>
    <row r="104" spans="1:21" s="109" customFormat="1" ht="34.950000000000003" customHeight="1">
      <c r="A104" s="118" t="s">
        <v>21</v>
      </c>
      <c r="B104" s="167" t="s">
        <v>689</v>
      </c>
      <c r="C104" s="166" t="s">
        <v>23</v>
      </c>
      <c r="D104" s="166" t="s">
        <v>24</v>
      </c>
      <c r="E104" s="192" t="s">
        <v>624</v>
      </c>
      <c r="F104" s="180">
        <v>4200</v>
      </c>
      <c r="G104" s="181">
        <v>15000</v>
      </c>
      <c r="H104" s="166" t="s">
        <v>690</v>
      </c>
      <c r="I104" s="168"/>
      <c r="J104" s="168"/>
      <c r="K104" s="189" t="s">
        <v>687</v>
      </c>
      <c r="L104" s="180" t="s">
        <v>635</v>
      </c>
      <c r="M104" s="180" t="s">
        <v>733</v>
      </c>
      <c r="N104" s="168"/>
      <c r="O104" s="168"/>
      <c r="P104" s="131">
        <f t="shared" si="1"/>
        <v>28260.869565217388</v>
      </c>
      <c r="Q104" s="121" t="s">
        <v>460</v>
      </c>
      <c r="R104" s="200"/>
      <c r="S104" s="132">
        <v>25900</v>
      </c>
      <c r="T104" s="122">
        <v>100</v>
      </c>
      <c r="U104" s="122" t="s">
        <v>300</v>
      </c>
    </row>
    <row r="105" spans="1:21" s="109" customFormat="1" ht="34.950000000000003" customHeight="1">
      <c r="A105" s="118" t="s">
        <v>21</v>
      </c>
      <c r="B105" s="167" t="s">
        <v>691</v>
      </c>
      <c r="C105" s="166" t="s">
        <v>23</v>
      </c>
      <c r="D105" s="166" t="s">
        <v>24</v>
      </c>
      <c r="E105" s="192" t="s">
        <v>624</v>
      </c>
      <c r="F105" s="180">
        <v>5000</v>
      </c>
      <c r="G105" s="181">
        <v>15000</v>
      </c>
      <c r="H105" s="166" t="s">
        <v>688</v>
      </c>
      <c r="I105" s="168"/>
      <c r="J105" s="168"/>
      <c r="K105" s="189" t="s">
        <v>692</v>
      </c>
      <c r="L105" s="180" t="s">
        <v>635</v>
      </c>
      <c r="M105" s="180" t="s">
        <v>733</v>
      </c>
      <c r="N105" s="168"/>
      <c r="O105" s="168"/>
      <c r="P105" s="131">
        <f t="shared" si="1"/>
        <v>37826.086956521736</v>
      </c>
      <c r="Q105" s="121" t="s">
        <v>460</v>
      </c>
      <c r="R105" s="200"/>
      <c r="S105" s="132">
        <v>34700</v>
      </c>
      <c r="T105" s="122">
        <v>100</v>
      </c>
      <c r="U105" s="122" t="s">
        <v>300</v>
      </c>
    </row>
    <row r="106" spans="1:21" s="109" customFormat="1" ht="34.950000000000003" customHeight="1">
      <c r="A106" s="118" t="s">
        <v>21</v>
      </c>
      <c r="B106" s="167" t="s">
        <v>693</v>
      </c>
      <c r="C106" s="166" t="s">
        <v>23</v>
      </c>
      <c r="D106" s="166" t="s">
        <v>24</v>
      </c>
      <c r="E106" s="192" t="s">
        <v>624</v>
      </c>
      <c r="F106" s="180">
        <v>5000</v>
      </c>
      <c r="G106" s="181">
        <v>15000</v>
      </c>
      <c r="H106" s="166" t="s">
        <v>694</v>
      </c>
      <c r="I106" s="168"/>
      <c r="J106" s="168"/>
      <c r="K106" s="189" t="s">
        <v>687</v>
      </c>
      <c r="L106" s="180" t="s">
        <v>635</v>
      </c>
      <c r="M106" s="180" t="s">
        <v>734</v>
      </c>
      <c r="N106" s="168"/>
      <c r="O106" s="168"/>
      <c r="P106" s="131">
        <f t="shared" si="1"/>
        <v>38695.65217391304</v>
      </c>
      <c r="Q106" s="121" t="s">
        <v>460</v>
      </c>
      <c r="R106" s="200"/>
      <c r="S106" s="132">
        <v>35500</v>
      </c>
      <c r="T106" s="122">
        <v>100</v>
      </c>
      <c r="U106" s="122" t="s">
        <v>300</v>
      </c>
    </row>
    <row r="107" spans="1:21" s="109" customFormat="1" ht="34.950000000000003" customHeight="1">
      <c r="A107" s="118" t="s">
        <v>21</v>
      </c>
      <c r="B107" s="167" t="s">
        <v>672</v>
      </c>
      <c r="C107" s="166" t="s">
        <v>23</v>
      </c>
      <c r="D107" s="166" t="s">
        <v>16</v>
      </c>
      <c r="E107" s="191" t="s">
        <v>615</v>
      </c>
      <c r="F107" s="180">
        <v>2800</v>
      </c>
      <c r="G107" s="181">
        <v>16000</v>
      </c>
      <c r="H107" s="166" t="s">
        <v>674</v>
      </c>
      <c r="I107" s="168"/>
      <c r="J107" s="168"/>
      <c r="K107" s="189" t="s">
        <v>673</v>
      </c>
      <c r="L107" s="180"/>
      <c r="M107" s="180" t="s">
        <v>577</v>
      </c>
      <c r="N107" s="168"/>
      <c r="O107" s="168"/>
      <c r="P107" s="131">
        <f t="shared" si="1"/>
        <v>18043.478260869564</v>
      </c>
      <c r="Q107" s="121" t="s">
        <v>460</v>
      </c>
      <c r="R107" s="200"/>
      <c r="S107" s="132">
        <v>16500</v>
      </c>
      <c r="T107" s="122">
        <v>100</v>
      </c>
      <c r="U107" s="122" t="s">
        <v>300</v>
      </c>
    </row>
    <row r="108" spans="1:21" s="109" customFormat="1" ht="34.950000000000003" customHeight="1">
      <c r="A108" s="118" t="s">
        <v>21</v>
      </c>
      <c r="B108" s="167" t="s">
        <v>675</v>
      </c>
      <c r="C108" s="166" t="s">
        <v>23</v>
      </c>
      <c r="D108" s="166" t="s">
        <v>19</v>
      </c>
      <c r="E108" s="191" t="s">
        <v>609</v>
      </c>
      <c r="F108" s="180">
        <v>3200</v>
      </c>
      <c r="G108" s="181">
        <v>16000</v>
      </c>
      <c r="H108" s="166" t="s">
        <v>674</v>
      </c>
      <c r="I108" s="168"/>
      <c r="J108" s="168"/>
      <c r="K108" s="189" t="s">
        <v>673</v>
      </c>
      <c r="L108" s="180" t="s">
        <v>635</v>
      </c>
      <c r="M108" s="180" t="s">
        <v>577</v>
      </c>
      <c r="N108" s="168"/>
      <c r="O108" s="168"/>
      <c r="P108" s="131">
        <f t="shared" si="1"/>
        <v>17826.08695652174</v>
      </c>
      <c r="Q108" s="121" t="s">
        <v>460</v>
      </c>
      <c r="R108" s="200"/>
      <c r="S108" s="132">
        <v>16300</v>
      </c>
      <c r="T108" s="122">
        <v>100</v>
      </c>
      <c r="U108" s="122" t="s">
        <v>300</v>
      </c>
    </row>
    <row r="109" spans="1:21" s="109" customFormat="1" ht="34.950000000000003" customHeight="1">
      <c r="A109" s="118" t="s">
        <v>21</v>
      </c>
      <c r="B109" s="167" t="s">
        <v>727</v>
      </c>
      <c r="C109" s="166" t="s">
        <v>23</v>
      </c>
      <c r="D109" s="166" t="s">
        <v>24</v>
      </c>
      <c r="E109" s="191" t="s">
        <v>624</v>
      </c>
      <c r="F109" s="180">
        <v>3800</v>
      </c>
      <c r="G109" s="181">
        <v>16000</v>
      </c>
      <c r="H109" s="166" t="s">
        <v>680</v>
      </c>
      <c r="I109" s="168"/>
      <c r="J109" s="168"/>
      <c r="K109" s="189" t="s">
        <v>679</v>
      </c>
      <c r="L109" s="180"/>
      <c r="M109" s="180" t="s">
        <v>586</v>
      </c>
      <c r="N109" s="168"/>
      <c r="O109" s="168"/>
      <c r="P109" s="131">
        <f t="shared" si="1"/>
        <v>52934.782608695648</v>
      </c>
      <c r="Q109" s="121" t="s">
        <v>460</v>
      </c>
      <c r="R109" s="200"/>
      <c r="S109" s="132">
        <v>48600</v>
      </c>
      <c r="T109" s="122">
        <v>100</v>
      </c>
      <c r="U109" s="122" t="s">
        <v>300</v>
      </c>
    </row>
    <row r="110" spans="1:21" s="109" customFormat="1" ht="34.950000000000003" customHeight="1">
      <c r="A110" s="118" t="s">
        <v>21</v>
      </c>
      <c r="B110" s="167" t="s">
        <v>728</v>
      </c>
      <c r="C110" s="166" t="s">
        <v>23</v>
      </c>
      <c r="D110" s="166" t="s">
        <v>24</v>
      </c>
      <c r="E110" s="191"/>
      <c r="F110" s="180">
        <v>4400</v>
      </c>
      <c r="G110" s="181">
        <v>16000</v>
      </c>
      <c r="H110" s="166" t="s">
        <v>680</v>
      </c>
      <c r="I110" s="168"/>
      <c r="J110" s="168"/>
      <c r="K110" s="189" t="s">
        <v>679</v>
      </c>
      <c r="L110" s="180"/>
      <c r="M110" s="180" t="s">
        <v>586</v>
      </c>
      <c r="N110" s="168"/>
      <c r="O110" s="168"/>
      <c r="P110" s="131">
        <f t="shared" si="1"/>
        <v>58695.65217391304</v>
      </c>
      <c r="Q110" s="121" t="s">
        <v>460</v>
      </c>
      <c r="R110" s="200"/>
      <c r="S110" s="132">
        <v>53900</v>
      </c>
      <c r="T110" s="122">
        <v>100</v>
      </c>
      <c r="U110" s="122" t="s">
        <v>300</v>
      </c>
    </row>
    <row r="111" spans="1:21" s="109" customFormat="1" ht="34.950000000000003" customHeight="1">
      <c r="A111" s="118" t="s">
        <v>21</v>
      </c>
      <c r="B111" s="167" t="s">
        <v>729</v>
      </c>
      <c r="C111" s="166" t="s">
        <v>23</v>
      </c>
      <c r="D111" s="166" t="s">
        <v>16</v>
      </c>
      <c r="E111" s="191" t="s">
        <v>515</v>
      </c>
      <c r="F111" s="180">
        <v>3500</v>
      </c>
      <c r="G111" s="181">
        <v>14000</v>
      </c>
      <c r="H111" s="166" t="s">
        <v>677</v>
      </c>
      <c r="I111" s="168"/>
      <c r="J111" s="168"/>
      <c r="K111" s="189" t="s">
        <v>678</v>
      </c>
      <c r="L111" s="180" t="s">
        <v>635</v>
      </c>
      <c r="M111" s="180" t="s">
        <v>586</v>
      </c>
      <c r="N111" s="168"/>
      <c r="O111" s="168" t="s">
        <v>664</v>
      </c>
      <c r="P111" s="131">
        <f t="shared" si="1"/>
        <v>36304.347826086952</v>
      </c>
      <c r="Q111" s="121" t="s">
        <v>460</v>
      </c>
      <c r="R111" s="200"/>
      <c r="S111" s="132">
        <v>33300</v>
      </c>
      <c r="T111" s="122">
        <v>100</v>
      </c>
      <c r="U111" s="122" t="s">
        <v>300</v>
      </c>
    </row>
    <row r="112" spans="1:21" s="109" customFormat="1" ht="34.950000000000003" customHeight="1">
      <c r="A112" s="118" t="s">
        <v>21</v>
      </c>
      <c r="B112" s="167" t="s">
        <v>698</v>
      </c>
      <c r="C112" s="166" t="s">
        <v>23</v>
      </c>
      <c r="D112" s="166" t="s">
        <v>24</v>
      </c>
      <c r="E112" s="191" t="s">
        <v>624</v>
      </c>
      <c r="F112" s="180">
        <v>4500</v>
      </c>
      <c r="G112" s="181">
        <v>2500000</v>
      </c>
      <c r="H112" s="166" t="s">
        <v>699</v>
      </c>
      <c r="I112" s="168"/>
      <c r="J112" s="168"/>
      <c r="K112" s="189" t="s">
        <v>696</v>
      </c>
      <c r="L112" s="180" t="s">
        <v>635</v>
      </c>
      <c r="M112" s="180" t="s">
        <v>735</v>
      </c>
      <c r="N112" s="168"/>
      <c r="O112" s="168"/>
      <c r="P112" s="131">
        <f t="shared" si="1"/>
        <v>45543.47826086956</v>
      </c>
      <c r="Q112" s="121" t="s">
        <v>460</v>
      </c>
      <c r="R112" s="200"/>
      <c r="S112" s="132">
        <v>41800</v>
      </c>
      <c r="T112" s="122">
        <v>100</v>
      </c>
      <c r="U112" s="122" t="s">
        <v>300</v>
      </c>
    </row>
    <row r="113" spans="1:21" s="109" customFormat="1" ht="34.950000000000003" customHeight="1">
      <c r="A113" s="118" t="s">
        <v>21</v>
      </c>
      <c r="B113" s="167" t="s">
        <v>695</v>
      </c>
      <c r="C113" s="166" t="s">
        <v>23</v>
      </c>
      <c r="D113" s="166" t="s">
        <v>16</v>
      </c>
      <c r="E113" s="191" t="s">
        <v>615</v>
      </c>
      <c r="F113" s="180">
        <v>5000</v>
      </c>
      <c r="G113" s="181">
        <v>2500000</v>
      </c>
      <c r="H113" s="166" t="s">
        <v>697</v>
      </c>
      <c r="I113" s="168"/>
      <c r="J113" s="168"/>
      <c r="K113" s="189" t="s">
        <v>696</v>
      </c>
      <c r="L113" s="180" t="s">
        <v>635</v>
      </c>
      <c r="M113" s="180" t="s">
        <v>733</v>
      </c>
      <c r="N113" s="168"/>
      <c r="O113" s="168"/>
      <c r="P113" s="131">
        <f t="shared" si="1"/>
        <v>36521.739130434784</v>
      </c>
      <c r="Q113" s="121" t="s">
        <v>460</v>
      </c>
      <c r="R113" s="200"/>
      <c r="S113" s="132">
        <v>33500</v>
      </c>
      <c r="T113" s="122">
        <v>100</v>
      </c>
      <c r="U113" s="122" t="s">
        <v>300</v>
      </c>
    </row>
    <row r="114" spans="1:21" s="109" customFormat="1" ht="34.950000000000003" customHeight="1">
      <c r="A114" s="118" t="s">
        <v>21</v>
      </c>
      <c r="B114" s="167" t="s">
        <v>700</v>
      </c>
      <c r="C114" s="166" t="s">
        <v>23</v>
      </c>
      <c r="D114" s="166" t="s">
        <v>24</v>
      </c>
      <c r="E114" s="191" t="s">
        <v>624</v>
      </c>
      <c r="F114" s="180">
        <v>5000</v>
      </c>
      <c r="G114" s="181">
        <v>2500000</v>
      </c>
      <c r="H114" s="166" t="s">
        <v>702</v>
      </c>
      <c r="I114" s="168"/>
      <c r="J114" s="168"/>
      <c r="K114" s="189" t="s">
        <v>701</v>
      </c>
      <c r="L114" s="180" t="s">
        <v>635</v>
      </c>
      <c r="M114" s="180" t="s">
        <v>735</v>
      </c>
      <c r="N114" s="168"/>
      <c r="O114" s="168"/>
      <c r="P114" s="131">
        <f t="shared" si="1"/>
        <v>51086.956521739128</v>
      </c>
      <c r="Q114" s="121" t="s">
        <v>460</v>
      </c>
      <c r="R114" s="200"/>
      <c r="S114" s="132">
        <v>46900</v>
      </c>
      <c r="T114" s="122">
        <v>100</v>
      </c>
      <c r="U114" s="122" t="s">
        <v>300</v>
      </c>
    </row>
    <row r="115" spans="1:21" s="109" customFormat="1" ht="34.950000000000003" customHeight="1">
      <c r="A115" s="118" t="s">
        <v>21</v>
      </c>
      <c r="B115" s="167" t="s">
        <v>703</v>
      </c>
      <c r="C115" s="166" t="s">
        <v>23</v>
      </c>
      <c r="D115" s="166" t="s">
        <v>19</v>
      </c>
      <c r="E115" s="191" t="s">
        <v>609</v>
      </c>
      <c r="F115" s="180">
        <v>6000</v>
      </c>
      <c r="G115" s="181">
        <v>2500000</v>
      </c>
      <c r="H115" s="166" t="s">
        <v>702</v>
      </c>
      <c r="I115" s="168"/>
      <c r="J115" s="168"/>
      <c r="K115" s="189" t="s">
        <v>701</v>
      </c>
      <c r="L115" s="180" t="s">
        <v>635</v>
      </c>
      <c r="M115" s="180" t="s">
        <v>736</v>
      </c>
      <c r="N115" s="168"/>
      <c r="O115" s="168"/>
      <c r="P115" s="131">
        <f t="shared" si="1"/>
        <v>42173.913043478256</v>
      </c>
      <c r="Q115" s="121" t="s">
        <v>460</v>
      </c>
      <c r="R115" s="200"/>
      <c r="S115" s="132">
        <v>38700</v>
      </c>
      <c r="T115" s="122">
        <v>100</v>
      </c>
      <c r="U115" s="122" t="s">
        <v>300</v>
      </c>
    </row>
    <row r="116" spans="1:21" s="109" customFormat="1" ht="34.950000000000003" customHeight="1">
      <c r="A116" s="118" t="s">
        <v>21</v>
      </c>
      <c r="B116" s="167" t="s">
        <v>704</v>
      </c>
      <c r="C116" s="166" t="s">
        <v>23</v>
      </c>
      <c r="D116" s="166" t="s">
        <v>16</v>
      </c>
      <c r="E116" s="191" t="s">
        <v>615</v>
      </c>
      <c r="F116" s="180">
        <v>6000</v>
      </c>
      <c r="G116" s="181">
        <v>2500000</v>
      </c>
      <c r="H116" s="166" t="s">
        <v>702</v>
      </c>
      <c r="I116" s="168"/>
      <c r="J116" s="168"/>
      <c r="K116" s="189" t="s">
        <v>701</v>
      </c>
      <c r="L116" s="180" t="s">
        <v>635</v>
      </c>
      <c r="M116" s="180" t="s">
        <v>737</v>
      </c>
      <c r="N116" s="168"/>
      <c r="O116" s="168"/>
      <c r="P116" s="131">
        <f t="shared" si="1"/>
        <v>47391.304347826088</v>
      </c>
      <c r="Q116" s="121" t="s">
        <v>460</v>
      </c>
      <c r="R116" s="200"/>
      <c r="S116" s="132">
        <v>43500</v>
      </c>
      <c r="T116" s="122">
        <v>100</v>
      </c>
      <c r="U116" s="122" t="s">
        <v>300</v>
      </c>
    </row>
    <row r="117" spans="1:21" s="109" customFormat="1" ht="34.950000000000003" customHeight="1">
      <c r="A117" s="118" t="s">
        <v>21</v>
      </c>
      <c r="B117" s="167" t="s">
        <v>705</v>
      </c>
      <c r="C117" s="166" t="s">
        <v>23</v>
      </c>
      <c r="D117" s="166" t="s">
        <v>24</v>
      </c>
      <c r="E117" s="191" t="s">
        <v>624</v>
      </c>
      <c r="F117" s="180">
        <v>6000</v>
      </c>
      <c r="G117" s="181">
        <v>2500000</v>
      </c>
      <c r="H117" s="166" t="s">
        <v>702</v>
      </c>
      <c r="I117" s="168"/>
      <c r="J117" s="168"/>
      <c r="K117" s="189" t="s">
        <v>706</v>
      </c>
      <c r="L117" s="180" t="s">
        <v>635</v>
      </c>
      <c r="M117" s="180" t="s">
        <v>737</v>
      </c>
      <c r="N117" s="168"/>
      <c r="O117" s="168"/>
      <c r="P117" s="131">
        <f t="shared" si="1"/>
        <v>63804.347826086952</v>
      </c>
      <c r="Q117" s="121" t="s">
        <v>460</v>
      </c>
      <c r="R117" s="200"/>
      <c r="S117" s="132">
        <v>58600</v>
      </c>
      <c r="T117" s="122">
        <v>100</v>
      </c>
      <c r="U117" s="122" t="s">
        <v>300</v>
      </c>
    </row>
    <row r="118" spans="1:21" s="109" customFormat="1" ht="34.950000000000003" customHeight="1">
      <c r="A118" s="118" t="s">
        <v>21</v>
      </c>
      <c r="B118" s="167" t="s">
        <v>662</v>
      </c>
      <c r="C118" s="166" t="s">
        <v>23</v>
      </c>
      <c r="D118" s="166" t="s">
        <v>24</v>
      </c>
      <c r="E118" s="191" t="s">
        <v>624</v>
      </c>
      <c r="F118" s="180">
        <v>3600</v>
      </c>
      <c r="G118" s="181">
        <v>15000</v>
      </c>
      <c r="H118" s="166" t="s">
        <v>637</v>
      </c>
      <c r="I118" s="168"/>
      <c r="J118" s="168"/>
      <c r="K118" s="189" t="s">
        <v>663</v>
      </c>
      <c r="L118" s="180" t="s">
        <v>638</v>
      </c>
      <c r="M118" s="180"/>
      <c r="N118" s="168"/>
      <c r="O118" s="168"/>
      <c r="P118" s="131">
        <f t="shared" si="1"/>
        <v>15271.739130434782</v>
      </c>
      <c r="Q118" s="121" t="s">
        <v>460</v>
      </c>
      <c r="R118" s="200"/>
      <c r="S118" s="132">
        <v>13950</v>
      </c>
      <c r="T118" s="122">
        <v>100</v>
      </c>
      <c r="U118" s="122" t="s">
        <v>300</v>
      </c>
    </row>
    <row r="119" spans="1:21" s="109" customFormat="1" ht="34.950000000000003" customHeight="1">
      <c r="A119" s="118" t="s">
        <v>21</v>
      </c>
      <c r="B119" s="167" t="s">
        <v>655</v>
      </c>
      <c r="C119" s="166" t="s">
        <v>23</v>
      </c>
      <c r="D119" s="166" t="s">
        <v>16</v>
      </c>
      <c r="E119" s="191" t="s">
        <v>615</v>
      </c>
      <c r="F119" s="180">
        <v>3500</v>
      </c>
      <c r="G119" s="181">
        <v>15000</v>
      </c>
      <c r="H119" s="166" t="s">
        <v>651</v>
      </c>
      <c r="I119" s="168"/>
      <c r="J119" s="168"/>
      <c r="K119" s="189" t="s">
        <v>656</v>
      </c>
      <c r="L119" s="180" t="s">
        <v>297</v>
      </c>
      <c r="M119" s="180"/>
      <c r="N119" s="168"/>
      <c r="O119" s="168"/>
      <c r="P119" s="131">
        <f t="shared" si="1"/>
        <v>9347.826086956522</v>
      </c>
      <c r="Q119" s="121" t="s">
        <v>460</v>
      </c>
      <c r="R119" s="200"/>
      <c r="S119" s="132">
        <v>8500</v>
      </c>
      <c r="T119" s="122">
        <v>100</v>
      </c>
      <c r="U119" s="122" t="s">
        <v>300</v>
      </c>
    </row>
    <row r="120" spans="1:21" s="109" customFormat="1" ht="34.950000000000003" customHeight="1">
      <c r="A120" s="118" t="s">
        <v>21</v>
      </c>
      <c r="B120" s="167" t="s">
        <v>653</v>
      </c>
      <c r="C120" s="166" t="s">
        <v>23</v>
      </c>
      <c r="D120" s="166" t="s">
        <v>19</v>
      </c>
      <c r="E120" s="191"/>
      <c r="F120" s="180">
        <v>3500</v>
      </c>
      <c r="G120" s="181">
        <v>15000</v>
      </c>
      <c r="H120" s="166" t="s">
        <v>651</v>
      </c>
      <c r="I120" s="168"/>
      <c r="J120" s="168"/>
      <c r="K120" s="189" t="s">
        <v>654</v>
      </c>
      <c r="L120" s="180"/>
      <c r="M120" s="180"/>
      <c r="N120" s="168"/>
      <c r="O120" s="168"/>
      <c r="P120" s="131">
        <f t="shared" si="1"/>
        <v>9130.434782608696</v>
      </c>
      <c r="Q120" s="121" t="s">
        <v>460</v>
      </c>
      <c r="R120" s="200"/>
      <c r="S120" s="132">
        <v>8300</v>
      </c>
      <c r="T120" s="122">
        <v>100</v>
      </c>
      <c r="U120" s="122" t="s">
        <v>300</v>
      </c>
    </row>
    <row r="121" spans="1:21" s="109" customFormat="1" ht="34.950000000000003" customHeight="1">
      <c r="A121" s="118" t="s">
        <v>21</v>
      </c>
      <c r="B121" s="197" t="s">
        <v>708</v>
      </c>
      <c r="C121" s="128" t="s">
        <v>23</v>
      </c>
      <c r="D121" s="128" t="s">
        <v>19</v>
      </c>
      <c r="E121" s="128" t="s">
        <v>44</v>
      </c>
      <c r="F121" s="129">
        <v>3700</v>
      </c>
      <c r="G121" s="181">
        <v>15000</v>
      </c>
      <c r="H121" s="178">
        <v>2.8</v>
      </c>
      <c r="I121" s="128" t="s">
        <v>65</v>
      </c>
      <c r="J121" s="128"/>
      <c r="K121" s="189" t="s">
        <v>668</v>
      </c>
      <c r="L121" s="128" t="s">
        <v>297</v>
      </c>
      <c r="M121" s="128" t="s">
        <v>288</v>
      </c>
      <c r="N121" s="127" t="s">
        <v>197</v>
      </c>
      <c r="O121" s="128" t="s">
        <v>269</v>
      </c>
      <c r="P121" s="131">
        <f t="shared" si="1"/>
        <v>13043.478260869564</v>
      </c>
      <c r="Q121" s="121" t="s">
        <v>460</v>
      </c>
      <c r="R121" s="200"/>
      <c r="S121" s="132">
        <v>11900</v>
      </c>
      <c r="T121" s="122">
        <v>100</v>
      </c>
      <c r="U121" s="122" t="s">
        <v>300</v>
      </c>
    </row>
    <row r="122" spans="1:21" s="109" customFormat="1" ht="34.950000000000003" customHeight="1">
      <c r="A122" s="118" t="s">
        <v>21</v>
      </c>
      <c r="B122" s="197" t="s">
        <v>709</v>
      </c>
      <c r="C122" s="128" t="s">
        <v>23</v>
      </c>
      <c r="D122" s="128" t="s">
        <v>16</v>
      </c>
      <c r="E122" s="128" t="s">
        <v>52</v>
      </c>
      <c r="F122" s="129">
        <v>4000</v>
      </c>
      <c r="G122" s="130" t="s">
        <v>25</v>
      </c>
      <c r="H122" s="178">
        <v>2.8</v>
      </c>
      <c r="I122" s="128" t="s">
        <v>65</v>
      </c>
      <c r="J122" s="128"/>
      <c r="K122" s="189" t="s">
        <v>668</v>
      </c>
      <c r="L122" s="128" t="s">
        <v>297</v>
      </c>
      <c r="M122" s="128" t="s">
        <v>288</v>
      </c>
      <c r="N122" s="127" t="s">
        <v>197</v>
      </c>
      <c r="O122" s="128" t="s">
        <v>269</v>
      </c>
      <c r="P122" s="131">
        <f t="shared" si="1"/>
        <v>14891.304347826086</v>
      </c>
      <c r="Q122" s="121" t="s">
        <v>460</v>
      </c>
      <c r="R122" s="200"/>
      <c r="S122" s="132">
        <v>13600</v>
      </c>
      <c r="T122" s="122">
        <v>100</v>
      </c>
      <c r="U122" s="122" t="s">
        <v>300</v>
      </c>
    </row>
    <row r="123" spans="1:21" s="109" customFormat="1" ht="34.950000000000003" customHeight="1">
      <c r="A123" s="118" t="s">
        <v>21</v>
      </c>
      <c r="B123" s="197" t="s">
        <v>710</v>
      </c>
      <c r="C123" s="128" t="s">
        <v>23</v>
      </c>
      <c r="D123" s="128" t="s">
        <v>16</v>
      </c>
      <c r="E123" s="128" t="s">
        <v>52</v>
      </c>
      <c r="F123" s="129">
        <v>3000</v>
      </c>
      <c r="G123" s="130" t="s">
        <v>18</v>
      </c>
      <c r="H123" s="178">
        <v>1.7</v>
      </c>
      <c r="I123" s="128" t="s">
        <v>65</v>
      </c>
      <c r="J123" s="128" t="s">
        <v>312</v>
      </c>
      <c r="K123" s="189" t="s">
        <v>665</v>
      </c>
      <c r="L123" s="128" t="s">
        <v>65</v>
      </c>
      <c r="M123" s="128" t="s">
        <v>288</v>
      </c>
      <c r="N123" s="127" t="s">
        <v>197</v>
      </c>
      <c r="O123" s="128" t="s">
        <v>269</v>
      </c>
      <c r="P123" s="131">
        <f t="shared" si="1"/>
        <v>14456.521739130434</v>
      </c>
      <c r="Q123" s="121" t="s">
        <v>460</v>
      </c>
      <c r="R123" s="200"/>
      <c r="S123" s="132">
        <v>13200</v>
      </c>
      <c r="T123" s="122">
        <v>100</v>
      </c>
      <c r="U123" s="122" t="s">
        <v>300</v>
      </c>
    </row>
    <row r="124" spans="1:21" s="109" customFormat="1" ht="34.950000000000003" customHeight="1">
      <c r="A124" s="118" t="s">
        <v>21</v>
      </c>
      <c r="B124" s="197" t="s">
        <v>722</v>
      </c>
      <c r="C124" s="128" t="s">
        <v>23</v>
      </c>
      <c r="D124" s="128" t="s">
        <v>16</v>
      </c>
      <c r="E124" s="128" t="s">
        <v>17</v>
      </c>
      <c r="F124" s="129">
        <v>3200</v>
      </c>
      <c r="G124" s="130" t="s">
        <v>18</v>
      </c>
      <c r="H124" s="178">
        <v>1.7</v>
      </c>
      <c r="I124" s="128" t="s">
        <v>65</v>
      </c>
      <c r="J124" s="128" t="s">
        <v>312</v>
      </c>
      <c r="K124" s="189" t="s">
        <v>666</v>
      </c>
      <c r="L124" s="128" t="s">
        <v>65</v>
      </c>
      <c r="M124" s="128" t="s">
        <v>288</v>
      </c>
      <c r="N124" s="127" t="s">
        <v>197</v>
      </c>
      <c r="O124" s="128" t="s">
        <v>269</v>
      </c>
      <c r="P124" s="131">
        <f t="shared" si="1"/>
        <v>17282.608695652172</v>
      </c>
      <c r="Q124" s="121" t="s">
        <v>460</v>
      </c>
      <c r="R124" s="200"/>
      <c r="S124" s="132">
        <v>15800</v>
      </c>
      <c r="T124" s="122">
        <v>100</v>
      </c>
      <c r="U124" s="122" t="s">
        <v>300</v>
      </c>
    </row>
    <row r="125" spans="1:21" s="109" customFormat="1" ht="34.950000000000003" customHeight="1">
      <c r="A125" s="118" t="s">
        <v>21</v>
      </c>
      <c r="B125" s="197" t="s">
        <v>723</v>
      </c>
      <c r="C125" s="128" t="s">
        <v>23</v>
      </c>
      <c r="D125" s="128" t="s">
        <v>16</v>
      </c>
      <c r="E125" s="128" t="s">
        <v>52</v>
      </c>
      <c r="F125" s="129">
        <v>3200</v>
      </c>
      <c r="G125" s="130" t="s">
        <v>18</v>
      </c>
      <c r="H125" s="178">
        <v>1.7</v>
      </c>
      <c r="I125" s="128" t="s">
        <v>65</v>
      </c>
      <c r="J125" s="128" t="s">
        <v>312</v>
      </c>
      <c r="K125" s="189" t="s">
        <v>667</v>
      </c>
      <c r="L125" s="128" t="s">
        <v>65</v>
      </c>
      <c r="M125" s="128" t="s">
        <v>288</v>
      </c>
      <c r="N125" s="127" t="s">
        <v>197</v>
      </c>
      <c r="O125" s="128" t="s">
        <v>269</v>
      </c>
      <c r="P125" s="131">
        <f t="shared" si="1"/>
        <v>21195.652173913044</v>
      </c>
      <c r="Q125" s="121" t="s">
        <v>460</v>
      </c>
      <c r="R125" s="200"/>
      <c r="S125" s="132">
        <v>19400</v>
      </c>
      <c r="T125" s="122">
        <v>100</v>
      </c>
      <c r="U125" s="122" t="s">
        <v>300</v>
      </c>
    </row>
    <row r="126" spans="1:21" s="109" customFormat="1" ht="34.950000000000003" customHeight="1">
      <c r="A126" s="118" t="s">
        <v>21</v>
      </c>
      <c r="B126" s="197" t="s">
        <v>711</v>
      </c>
      <c r="C126" s="128" t="s">
        <v>23</v>
      </c>
      <c r="D126" s="128" t="s">
        <v>27</v>
      </c>
      <c r="E126" s="128" t="s">
        <v>56</v>
      </c>
      <c r="F126" s="129">
        <v>3200</v>
      </c>
      <c r="G126" s="130" t="s">
        <v>18</v>
      </c>
      <c r="H126" s="178">
        <v>1.8</v>
      </c>
      <c r="I126" s="128" t="s">
        <v>65</v>
      </c>
      <c r="J126" s="128" t="s">
        <v>312</v>
      </c>
      <c r="K126" s="189" t="s">
        <v>667</v>
      </c>
      <c r="L126" s="128" t="s">
        <v>65</v>
      </c>
      <c r="M126" s="128" t="s">
        <v>288</v>
      </c>
      <c r="N126" s="127" t="s">
        <v>197</v>
      </c>
      <c r="O126" s="128" t="s">
        <v>269</v>
      </c>
      <c r="P126" s="131">
        <f t="shared" si="1"/>
        <v>24782.608695652172</v>
      </c>
      <c r="Q126" s="121" t="s">
        <v>460</v>
      </c>
      <c r="R126" s="200"/>
      <c r="S126" s="132">
        <v>22700</v>
      </c>
      <c r="T126" s="122">
        <v>100</v>
      </c>
      <c r="U126" s="122" t="s">
        <v>300</v>
      </c>
    </row>
    <row r="127" spans="1:21" s="109" customFormat="1" ht="34.950000000000003" customHeight="1">
      <c r="A127" s="118" t="s">
        <v>21</v>
      </c>
      <c r="B127" s="197" t="s">
        <v>712</v>
      </c>
      <c r="C127" s="128" t="s">
        <v>23</v>
      </c>
      <c r="D127" s="128" t="s">
        <v>24</v>
      </c>
      <c r="E127" s="128" t="s">
        <v>50</v>
      </c>
      <c r="F127" s="129">
        <v>4000</v>
      </c>
      <c r="G127" s="130" t="s">
        <v>245</v>
      </c>
      <c r="H127" s="178">
        <v>11</v>
      </c>
      <c r="I127" s="128" t="s">
        <v>65</v>
      </c>
      <c r="J127" s="128" t="s">
        <v>63</v>
      </c>
      <c r="K127" s="189" t="s">
        <v>676</v>
      </c>
      <c r="L127" s="128" t="s">
        <v>297</v>
      </c>
      <c r="M127" s="128" t="s">
        <v>526</v>
      </c>
      <c r="N127" s="127" t="s">
        <v>197</v>
      </c>
      <c r="O127" s="128" t="s">
        <v>269</v>
      </c>
      <c r="P127" s="131">
        <f t="shared" si="1"/>
        <v>38043.47826086956</v>
      </c>
      <c r="Q127" s="121" t="s">
        <v>460</v>
      </c>
      <c r="R127" s="200"/>
      <c r="S127" s="132">
        <v>34900</v>
      </c>
      <c r="T127" s="122">
        <v>100</v>
      </c>
      <c r="U127" s="122" t="s">
        <v>300</v>
      </c>
    </row>
    <row r="128" spans="1:21" s="109" customFormat="1" ht="34.950000000000003" customHeight="1">
      <c r="A128" s="118" t="s">
        <v>21</v>
      </c>
      <c r="B128" s="197" t="s">
        <v>669</v>
      </c>
      <c r="C128" s="128" t="s">
        <v>23</v>
      </c>
      <c r="D128" s="128" t="s">
        <v>19</v>
      </c>
      <c r="E128" s="128" t="s">
        <v>44</v>
      </c>
      <c r="F128" s="129">
        <v>4000</v>
      </c>
      <c r="G128" s="181" t="s">
        <v>25</v>
      </c>
      <c r="H128" s="178">
        <v>3</v>
      </c>
      <c r="I128" s="128" t="s">
        <v>65</v>
      </c>
      <c r="J128" s="128"/>
      <c r="K128" s="189" t="s">
        <v>670</v>
      </c>
      <c r="L128" s="128" t="s">
        <v>297</v>
      </c>
      <c r="M128" s="128" t="s">
        <v>288</v>
      </c>
      <c r="N128" s="127" t="s">
        <v>197</v>
      </c>
      <c r="O128" s="128" t="s">
        <v>269</v>
      </c>
      <c r="P128" s="131">
        <f t="shared" si="1"/>
        <v>16521.73913043478</v>
      </c>
      <c r="Q128" s="121" t="s">
        <v>460</v>
      </c>
      <c r="R128" s="200"/>
      <c r="S128" s="132">
        <v>15100</v>
      </c>
      <c r="T128" s="122">
        <v>100</v>
      </c>
      <c r="U128" s="122" t="s">
        <v>300</v>
      </c>
    </row>
    <row r="129" spans="1:22" s="109" customFormat="1" ht="34.950000000000003" customHeight="1">
      <c r="A129" s="118" t="s">
        <v>21</v>
      </c>
      <c r="B129" s="197" t="s">
        <v>713</v>
      </c>
      <c r="C129" s="128" t="s">
        <v>23</v>
      </c>
      <c r="D129" s="128" t="s">
        <v>16</v>
      </c>
      <c r="E129" s="182" t="s">
        <v>52</v>
      </c>
      <c r="F129" s="129">
        <v>3200</v>
      </c>
      <c r="G129" s="181" t="s">
        <v>25</v>
      </c>
      <c r="H129" s="178">
        <v>3</v>
      </c>
      <c r="I129" s="128" t="s">
        <v>65</v>
      </c>
      <c r="J129" s="128"/>
      <c r="K129" s="189" t="s">
        <v>654</v>
      </c>
      <c r="L129" s="128" t="s">
        <v>297</v>
      </c>
      <c r="M129" s="128" t="s">
        <v>288</v>
      </c>
      <c r="N129" s="127" t="s">
        <v>197</v>
      </c>
      <c r="O129" s="128" t="s">
        <v>269</v>
      </c>
      <c r="P129" s="131">
        <f t="shared" si="1"/>
        <v>16739.130434782608</v>
      </c>
      <c r="Q129" s="121" t="s">
        <v>460</v>
      </c>
      <c r="R129" s="200"/>
      <c r="S129" s="132">
        <v>15300</v>
      </c>
      <c r="T129" s="122">
        <v>100</v>
      </c>
      <c r="U129" s="122" t="s">
        <v>300</v>
      </c>
    </row>
    <row r="130" spans="1:22" s="109" customFormat="1" ht="34.950000000000003" customHeight="1">
      <c r="A130" s="118" t="s">
        <v>21</v>
      </c>
      <c r="B130" s="197" t="s">
        <v>240</v>
      </c>
      <c r="C130" s="128" t="s">
        <v>23</v>
      </c>
      <c r="D130" s="128" t="s">
        <v>16</v>
      </c>
      <c r="E130" s="183" t="s">
        <v>52</v>
      </c>
      <c r="F130" s="184">
        <v>3200</v>
      </c>
      <c r="G130" s="185" t="s">
        <v>234</v>
      </c>
      <c r="H130" s="178">
        <v>5.4</v>
      </c>
      <c r="I130" s="128" t="s">
        <v>65</v>
      </c>
      <c r="J130" s="128"/>
      <c r="K130" s="189" t="s">
        <v>724</v>
      </c>
      <c r="L130" s="128" t="s">
        <v>297</v>
      </c>
      <c r="M130" s="180" t="s">
        <v>586</v>
      </c>
      <c r="N130" s="127" t="s">
        <v>197</v>
      </c>
      <c r="O130" s="128" t="s">
        <v>269</v>
      </c>
      <c r="P130" s="131">
        <f t="shared" si="1"/>
        <v>26413.043478260868</v>
      </c>
      <c r="Q130" s="121" t="s">
        <v>460</v>
      </c>
      <c r="R130" s="200"/>
      <c r="S130" s="132">
        <v>24200</v>
      </c>
      <c r="T130" s="122">
        <v>100</v>
      </c>
      <c r="U130" s="122" t="s">
        <v>300</v>
      </c>
    </row>
    <row r="131" spans="1:22" s="109" customFormat="1" ht="34.950000000000003" customHeight="1">
      <c r="A131" s="118" t="s">
        <v>21</v>
      </c>
      <c r="B131" s="197" t="s">
        <v>241</v>
      </c>
      <c r="C131" s="128" t="s">
        <v>23</v>
      </c>
      <c r="D131" s="128" t="s">
        <v>16</v>
      </c>
      <c r="E131" s="183" t="s">
        <v>52</v>
      </c>
      <c r="F131" s="184">
        <v>3500</v>
      </c>
      <c r="G131" s="185" t="s">
        <v>235</v>
      </c>
      <c r="H131" s="178">
        <v>5.4</v>
      </c>
      <c r="I131" s="128" t="s">
        <v>65</v>
      </c>
      <c r="J131" s="128"/>
      <c r="K131" s="189" t="s">
        <v>724</v>
      </c>
      <c r="L131" s="128" t="s">
        <v>297</v>
      </c>
      <c r="M131" s="180" t="s">
        <v>586</v>
      </c>
      <c r="N131" s="127" t="s">
        <v>197</v>
      </c>
      <c r="O131" s="128" t="s">
        <v>269</v>
      </c>
      <c r="P131" s="131">
        <f t="shared" si="1"/>
        <v>33043.47826086956</v>
      </c>
      <c r="Q131" s="121" t="s">
        <v>460</v>
      </c>
      <c r="R131" s="200"/>
      <c r="S131" s="132">
        <v>30300</v>
      </c>
      <c r="T131" s="122">
        <v>100</v>
      </c>
      <c r="U131" s="122" t="s">
        <v>300</v>
      </c>
      <c r="V131" s="117"/>
    </row>
    <row r="132" spans="1:22" s="109" customFormat="1" ht="34.950000000000003" customHeight="1">
      <c r="A132" s="118" t="s">
        <v>21</v>
      </c>
      <c r="B132" s="197" t="s">
        <v>714</v>
      </c>
      <c r="C132" s="128" t="s">
        <v>23</v>
      </c>
      <c r="D132" s="128" t="s">
        <v>24</v>
      </c>
      <c r="E132" s="128" t="s">
        <v>56</v>
      </c>
      <c r="F132" s="129">
        <v>3100</v>
      </c>
      <c r="G132" s="130" t="s">
        <v>25</v>
      </c>
      <c r="H132" s="178">
        <v>2.6</v>
      </c>
      <c r="I132" s="128" t="s">
        <v>65</v>
      </c>
      <c r="J132" s="128"/>
      <c r="K132" s="189" t="s">
        <v>636</v>
      </c>
      <c r="L132" s="128" t="s">
        <v>297</v>
      </c>
      <c r="M132" s="128" t="s">
        <v>292</v>
      </c>
      <c r="N132" s="127" t="s">
        <v>197</v>
      </c>
      <c r="O132" s="128" t="s">
        <v>269</v>
      </c>
      <c r="P132" s="131">
        <f t="shared" si="1"/>
        <v>13043.478260869564</v>
      </c>
      <c r="Q132" s="121" t="s">
        <v>460</v>
      </c>
      <c r="R132" s="200"/>
      <c r="S132" s="132">
        <v>11900</v>
      </c>
      <c r="T132" s="122">
        <v>100</v>
      </c>
      <c r="U132" s="122" t="s">
        <v>300</v>
      </c>
      <c r="V132" s="117"/>
    </row>
    <row r="133" spans="1:22" s="109" customFormat="1" ht="34.950000000000003" customHeight="1">
      <c r="A133" s="118" t="s">
        <v>21</v>
      </c>
      <c r="B133" s="197" t="s">
        <v>715</v>
      </c>
      <c r="C133" s="128" t="s">
        <v>23</v>
      </c>
      <c r="D133" s="128" t="s">
        <v>27</v>
      </c>
      <c r="E133" s="128" t="s">
        <v>56</v>
      </c>
      <c r="F133" s="129">
        <v>2500</v>
      </c>
      <c r="G133" s="130" t="s">
        <v>28</v>
      </c>
      <c r="H133" s="178">
        <v>3.1</v>
      </c>
      <c r="I133" s="128" t="s">
        <v>65</v>
      </c>
      <c r="J133" s="128"/>
      <c r="K133" s="189" t="s">
        <v>639</v>
      </c>
      <c r="L133" s="128" t="s">
        <v>297</v>
      </c>
      <c r="M133" s="128" t="s">
        <v>292</v>
      </c>
      <c r="N133" s="127" t="s">
        <v>197</v>
      </c>
      <c r="O133" s="128" t="s">
        <v>269</v>
      </c>
      <c r="P133" s="131">
        <f t="shared" si="1"/>
        <v>13913.043478260868</v>
      </c>
      <c r="Q133" s="121" t="s">
        <v>460</v>
      </c>
      <c r="R133" s="200"/>
      <c r="S133" s="132">
        <v>12700</v>
      </c>
      <c r="T133" s="122">
        <v>100</v>
      </c>
      <c r="U133" s="122" t="s">
        <v>300</v>
      </c>
      <c r="V133" s="117"/>
    </row>
    <row r="134" spans="1:22" s="109" customFormat="1" ht="34.950000000000003" customHeight="1">
      <c r="A134" s="118" t="s">
        <v>21</v>
      </c>
      <c r="B134" s="197" t="s">
        <v>220</v>
      </c>
      <c r="C134" s="128" t="s">
        <v>23</v>
      </c>
      <c r="D134" s="128" t="s">
        <v>16</v>
      </c>
      <c r="E134" s="183" t="s">
        <v>52</v>
      </c>
      <c r="F134" s="184">
        <v>6500</v>
      </c>
      <c r="G134" s="185" t="s">
        <v>204</v>
      </c>
      <c r="H134" s="186">
        <v>12.9</v>
      </c>
      <c r="I134" s="128" t="s">
        <v>65</v>
      </c>
      <c r="J134" s="128"/>
      <c r="K134" s="189" t="s">
        <v>725</v>
      </c>
      <c r="L134" s="128" t="s">
        <v>297</v>
      </c>
      <c r="M134" s="128"/>
      <c r="N134" s="127" t="s">
        <v>197</v>
      </c>
      <c r="O134" s="128" t="s">
        <v>269</v>
      </c>
      <c r="P134" s="131">
        <f t="shared" si="1"/>
        <v>58043.47826086956</v>
      </c>
      <c r="Q134" s="121" t="s">
        <v>460</v>
      </c>
      <c r="R134" s="200"/>
      <c r="S134" s="132">
        <v>53300</v>
      </c>
      <c r="T134" s="122">
        <v>100</v>
      </c>
      <c r="U134" s="122" t="s">
        <v>300</v>
      </c>
      <c r="V134" s="117"/>
    </row>
    <row r="135" spans="1:22" s="109" customFormat="1" ht="34.950000000000003" customHeight="1">
      <c r="A135" s="118" t="s">
        <v>21</v>
      </c>
      <c r="B135" s="197" t="s">
        <v>221</v>
      </c>
      <c r="C135" s="128" t="s">
        <v>23</v>
      </c>
      <c r="D135" s="128" t="s">
        <v>19</v>
      </c>
      <c r="E135" s="183" t="s">
        <v>44</v>
      </c>
      <c r="F135" s="184">
        <v>6500</v>
      </c>
      <c r="G135" s="185" t="s">
        <v>204</v>
      </c>
      <c r="H135" s="186">
        <v>12.9</v>
      </c>
      <c r="I135" s="128" t="s">
        <v>65</v>
      </c>
      <c r="J135" s="128"/>
      <c r="K135" s="189" t="s">
        <v>725</v>
      </c>
      <c r="L135" s="128" t="s">
        <v>297</v>
      </c>
      <c r="M135" s="128"/>
      <c r="N135" s="127" t="s">
        <v>197</v>
      </c>
      <c r="O135" s="128" t="s">
        <v>269</v>
      </c>
      <c r="P135" s="131">
        <f t="shared" ref="P135:P190" si="2">(S135+T135)/0.92</f>
        <v>52065.217391304344</v>
      </c>
      <c r="Q135" s="121" t="s">
        <v>460</v>
      </c>
      <c r="R135" s="200"/>
      <c r="S135" s="132">
        <v>47800</v>
      </c>
      <c r="T135" s="122">
        <v>100</v>
      </c>
      <c r="U135" s="122" t="s">
        <v>300</v>
      </c>
      <c r="V135" s="117"/>
    </row>
    <row r="136" spans="1:22" s="109" customFormat="1" ht="34.950000000000003" customHeight="1">
      <c r="A136" s="118" t="s">
        <v>21</v>
      </c>
      <c r="B136" s="197" t="s">
        <v>222</v>
      </c>
      <c r="C136" s="128" t="s">
        <v>23</v>
      </c>
      <c r="D136" s="128" t="s">
        <v>16</v>
      </c>
      <c r="E136" s="183" t="s">
        <v>52</v>
      </c>
      <c r="F136" s="184">
        <v>7500</v>
      </c>
      <c r="G136" s="185" t="s">
        <v>204</v>
      </c>
      <c r="H136" s="186">
        <v>12.9</v>
      </c>
      <c r="I136" s="128" t="s">
        <v>65</v>
      </c>
      <c r="J136" s="128"/>
      <c r="K136" s="189" t="s">
        <v>725</v>
      </c>
      <c r="L136" s="128" t="s">
        <v>297</v>
      </c>
      <c r="M136" s="128"/>
      <c r="N136" s="127" t="s">
        <v>197</v>
      </c>
      <c r="O136" s="128" t="s">
        <v>269</v>
      </c>
      <c r="P136" s="131">
        <f t="shared" si="2"/>
        <v>71413.043478260865</v>
      </c>
      <c r="Q136" s="121" t="s">
        <v>460</v>
      </c>
      <c r="R136" s="200"/>
      <c r="S136" s="132">
        <v>65600</v>
      </c>
      <c r="T136" s="122">
        <v>100</v>
      </c>
      <c r="U136" s="122" t="s">
        <v>300</v>
      </c>
      <c r="V136" s="117"/>
    </row>
    <row r="137" spans="1:22" s="109" customFormat="1" ht="34.950000000000003" customHeight="1">
      <c r="A137" s="118" t="s">
        <v>21</v>
      </c>
      <c r="B137" s="197" t="s">
        <v>223</v>
      </c>
      <c r="C137" s="128" t="s">
        <v>23</v>
      </c>
      <c r="D137" s="128" t="s">
        <v>229</v>
      </c>
      <c r="E137" s="187" t="s">
        <v>207</v>
      </c>
      <c r="F137" s="184">
        <v>5500</v>
      </c>
      <c r="G137" s="185" t="s">
        <v>204</v>
      </c>
      <c r="H137" s="186">
        <v>12.9</v>
      </c>
      <c r="I137" s="128" t="s">
        <v>65</v>
      </c>
      <c r="J137" s="128"/>
      <c r="K137" s="189" t="s">
        <v>725</v>
      </c>
      <c r="L137" s="128" t="s">
        <v>297</v>
      </c>
      <c r="M137" s="128"/>
      <c r="N137" s="127" t="s">
        <v>197</v>
      </c>
      <c r="O137" s="128" t="s">
        <v>269</v>
      </c>
      <c r="P137" s="131">
        <f t="shared" si="2"/>
        <v>78695.65217391304</v>
      </c>
      <c r="Q137" s="121" t="s">
        <v>460</v>
      </c>
      <c r="R137" s="200"/>
      <c r="S137" s="132">
        <v>72300</v>
      </c>
      <c r="T137" s="122">
        <v>100</v>
      </c>
      <c r="U137" s="122" t="s">
        <v>300</v>
      </c>
      <c r="V137" s="117"/>
    </row>
    <row r="138" spans="1:22" s="109" customFormat="1" ht="34.950000000000003" customHeight="1">
      <c r="A138" s="118" t="s">
        <v>21</v>
      </c>
      <c r="B138" s="197" t="s">
        <v>224</v>
      </c>
      <c r="C138" s="128" t="s">
        <v>23</v>
      </c>
      <c r="D138" s="128" t="s">
        <v>229</v>
      </c>
      <c r="E138" s="187" t="s">
        <v>207</v>
      </c>
      <c r="F138" s="184">
        <v>6500</v>
      </c>
      <c r="G138" s="185" t="s">
        <v>204</v>
      </c>
      <c r="H138" s="186">
        <v>12.9</v>
      </c>
      <c r="I138" s="128" t="s">
        <v>65</v>
      </c>
      <c r="J138" s="128"/>
      <c r="K138" s="189" t="s">
        <v>725</v>
      </c>
      <c r="L138" s="128" t="s">
        <v>297</v>
      </c>
      <c r="M138" s="128"/>
      <c r="N138" s="127" t="s">
        <v>197</v>
      </c>
      <c r="O138" s="128" t="s">
        <v>269</v>
      </c>
      <c r="P138" s="131">
        <f t="shared" si="2"/>
        <v>79347.826086956513</v>
      </c>
      <c r="Q138" s="121" t="s">
        <v>460</v>
      </c>
      <c r="R138" s="200"/>
      <c r="S138" s="132">
        <v>72900</v>
      </c>
      <c r="T138" s="122">
        <v>100</v>
      </c>
      <c r="U138" s="122" t="s">
        <v>300</v>
      </c>
      <c r="V138" s="117"/>
    </row>
    <row r="139" spans="1:22" s="109" customFormat="1" ht="34.950000000000003" customHeight="1">
      <c r="A139" s="118" t="s">
        <v>21</v>
      </c>
      <c r="B139" s="197" t="s">
        <v>225</v>
      </c>
      <c r="C139" s="128" t="s">
        <v>23</v>
      </c>
      <c r="D139" s="128" t="s">
        <v>19</v>
      </c>
      <c r="E139" s="183" t="s">
        <v>44</v>
      </c>
      <c r="F139" s="184">
        <v>8000</v>
      </c>
      <c r="G139" s="185" t="s">
        <v>204</v>
      </c>
      <c r="H139" s="186">
        <v>12.9</v>
      </c>
      <c r="I139" s="128" t="s">
        <v>65</v>
      </c>
      <c r="J139" s="128"/>
      <c r="K139" s="189" t="s">
        <v>725</v>
      </c>
      <c r="L139" s="128" t="s">
        <v>297</v>
      </c>
      <c r="M139" s="128"/>
      <c r="N139" s="127" t="s">
        <v>197</v>
      </c>
      <c r="O139" s="128" t="s">
        <v>269</v>
      </c>
      <c r="P139" s="131">
        <f t="shared" si="2"/>
        <v>76521.739130434784</v>
      </c>
      <c r="Q139" s="121" t="s">
        <v>460</v>
      </c>
      <c r="R139" s="200"/>
      <c r="S139" s="132">
        <v>70300</v>
      </c>
      <c r="T139" s="122">
        <v>100</v>
      </c>
      <c r="U139" s="122" t="s">
        <v>300</v>
      </c>
      <c r="V139" s="117"/>
    </row>
    <row r="140" spans="1:22" s="109" customFormat="1" ht="34.950000000000003" customHeight="1">
      <c r="A140" s="118" t="s">
        <v>21</v>
      </c>
      <c r="B140" s="197" t="s">
        <v>226</v>
      </c>
      <c r="C140" s="128" t="s">
        <v>23</v>
      </c>
      <c r="D140" s="128" t="s">
        <v>229</v>
      </c>
      <c r="E140" s="187" t="s">
        <v>207</v>
      </c>
      <c r="F140" s="184">
        <v>7000</v>
      </c>
      <c r="G140" s="185" t="s">
        <v>204</v>
      </c>
      <c r="H140" s="186">
        <v>12.9</v>
      </c>
      <c r="I140" s="128" t="s">
        <v>65</v>
      </c>
      <c r="J140" s="128"/>
      <c r="K140" s="189" t="s">
        <v>725</v>
      </c>
      <c r="L140" s="128" t="s">
        <v>297</v>
      </c>
      <c r="M140" s="128"/>
      <c r="N140" s="127" t="s">
        <v>197</v>
      </c>
      <c r="O140" s="128" t="s">
        <v>269</v>
      </c>
      <c r="P140" s="131">
        <f t="shared" si="2"/>
        <v>101086.95652173912</v>
      </c>
      <c r="Q140" s="121" t="s">
        <v>460</v>
      </c>
      <c r="R140" s="200"/>
      <c r="S140" s="132">
        <v>92900</v>
      </c>
      <c r="T140" s="122">
        <v>100</v>
      </c>
      <c r="U140" s="122" t="s">
        <v>300</v>
      </c>
      <c r="V140" s="117"/>
    </row>
    <row r="141" spans="1:22" s="109" customFormat="1" ht="34.950000000000003" customHeight="1">
      <c r="A141" s="118" t="s">
        <v>21</v>
      </c>
      <c r="B141" s="197" t="s">
        <v>227</v>
      </c>
      <c r="C141" s="128" t="s">
        <v>23</v>
      </c>
      <c r="D141" s="128" t="s">
        <v>229</v>
      </c>
      <c r="E141" s="187" t="s">
        <v>207</v>
      </c>
      <c r="F141" s="184">
        <v>6000</v>
      </c>
      <c r="G141" s="185" t="s">
        <v>246</v>
      </c>
      <c r="H141" s="186">
        <v>20.100000000000001</v>
      </c>
      <c r="I141" s="128" t="s">
        <v>65</v>
      </c>
      <c r="J141" s="128"/>
      <c r="K141" s="189" t="s">
        <v>725</v>
      </c>
      <c r="L141" s="128" t="s">
        <v>297</v>
      </c>
      <c r="M141" s="128"/>
      <c r="N141" s="187" t="s">
        <v>198</v>
      </c>
      <c r="O141" s="128" t="s">
        <v>293</v>
      </c>
      <c r="P141" s="131">
        <f t="shared" si="2"/>
        <v>124130.43478260869</v>
      </c>
      <c r="Q141" s="121" t="s">
        <v>460</v>
      </c>
      <c r="R141" s="200"/>
      <c r="S141" s="132">
        <v>114100</v>
      </c>
      <c r="T141" s="122">
        <v>100</v>
      </c>
      <c r="U141" s="122" t="s">
        <v>300</v>
      </c>
      <c r="V141" s="117"/>
    </row>
    <row r="142" spans="1:22" s="109" customFormat="1" ht="34.950000000000003" customHeight="1">
      <c r="A142" s="118" t="s">
        <v>21</v>
      </c>
      <c r="B142" s="197" t="s">
        <v>228</v>
      </c>
      <c r="C142" s="128" t="s">
        <v>23</v>
      </c>
      <c r="D142" s="128" t="s">
        <v>229</v>
      </c>
      <c r="E142" s="187" t="s">
        <v>207</v>
      </c>
      <c r="F142" s="184">
        <v>7000</v>
      </c>
      <c r="G142" s="185" t="s">
        <v>246</v>
      </c>
      <c r="H142" s="186">
        <v>20.6</v>
      </c>
      <c r="I142" s="128" t="s">
        <v>65</v>
      </c>
      <c r="J142" s="128"/>
      <c r="K142" s="189" t="s">
        <v>725</v>
      </c>
      <c r="L142" s="128" t="s">
        <v>297</v>
      </c>
      <c r="M142" s="128"/>
      <c r="N142" s="187" t="s">
        <v>198</v>
      </c>
      <c r="O142" s="128" t="s">
        <v>293</v>
      </c>
      <c r="P142" s="131">
        <f t="shared" si="2"/>
        <v>154456.52173913043</v>
      </c>
      <c r="Q142" s="121" t="s">
        <v>460</v>
      </c>
      <c r="R142" s="200"/>
      <c r="S142" s="132">
        <v>142000</v>
      </c>
      <c r="T142" s="122">
        <v>100</v>
      </c>
      <c r="U142" s="122" t="s">
        <v>300</v>
      </c>
      <c r="V142" s="117"/>
    </row>
    <row r="143" spans="1:22" s="109" customFormat="1" ht="34.950000000000003" customHeight="1">
      <c r="A143" s="118" t="s">
        <v>21</v>
      </c>
      <c r="B143" s="198" t="s">
        <v>716</v>
      </c>
      <c r="C143" s="128" t="s">
        <v>23</v>
      </c>
      <c r="D143" s="128" t="s">
        <v>229</v>
      </c>
      <c r="E143" s="187" t="s">
        <v>207</v>
      </c>
      <c r="F143" s="184">
        <v>8000</v>
      </c>
      <c r="G143" s="185" t="s">
        <v>246</v>
      </c>
      <c r="H143" s="186">
        <v>20.6</v>
      </c>
      <c r="I143" s="128" t="s">
        <v>65</v>
      </c>
      <c r="J143" s="128"/>
      <c r="K143" s="189" t="s">
        <v>726</v>
      </c>
      <c r="L143" s="128" t="s">
        <v>297</v>
      </c>
      <c r="M143" s="128"/>
      <c r="N143" s="187" t="s">
        <v>198</v>
      </c>
      <c r="O143" s="128" t="s">
        <v>293</v>
      </c>
      <c r="P143" s="131">
        <f t="shared" si="2"/>
        <v>180543.47826086957</v>
      </c>
      <c r="Q143" s="121" t="s">
        <v>460</v>
      </c>
      <c r="R143" s="200"/>
      <c r="S143" s="132">
        <v>166000</v>
      </c>
      <c r="T143" s="122">
        <v>100</v>
      </c>
      <c r="U143" s="122" t="s">
        <v>300</v>
      </c>
      <c r="V143" s="117"/>
    </row>
    <row r="144" spans="1:22" s="109" customFormat="1" ht="34.950000000000003" customHeight="1">
      <c r="A144" s="118" t="s">
        <v>21</v>
      </c>
      <c r="B144" s="198" t="s">
        <v>717</v>
      </c>
      <c r="C144" s="128" t="s">
        <v>23</v>
      </c>
      <c r="D144" s="128" t="s">
        <v>229</v>
      </c>
      <c r="E144" s="187" t="s">
        <v>207</v>
      </c>
      <c r="F144" s="184">
        <v>12000</v>
      </c>
      <c r="G144" s="185" t="s">
        <v>246</v>
      </c>
      <c r="H144" s="186">
        <v>23.6</v>
      </c>
      <c r="I144" s="128" t="s">
        <v>65</v>
      </c>
      <c r="J144" s="128"/>
      <c r="K144" s="189" t="s">
        <v>707</v>
      </c>
      <c r="L144" s="128" t="s">
        <v>297</v>
      </c>
      <c r="M144" s="128"/>
      <c r="N144" s="187" t="s">
        <v>198</v>
      </c>
      <c r="O144" s="128" t="s">
        <v>293</v>
      </c>
      <c r="P144" s="131">
        <f t="shared" si="2"/>
        <v>267282.60869565216</v>
      </c>
      <c r="Q144" s="121" t="s">
        <v>460</v>
      </c>
      <c r="R144" s="200"/>
      <c r="S144" s="132">
        <v>245800</v>
      </c>
      <c r="T144" s="122">
        <v>100</v>
      </c>
      <c r="U144" s="122" t="s">
        <v>300</v>
      </c>
      <c r="V144" s="117"/>
    </row>
    <row r="145" spans="1:22" s="109" customFormat="1" ht="34.950000000000003" customHeight="1">
      <c r="A145" s="118" t="s">
        <v>21</v>
      </c>
      <c r="B145" s="197" t="s">
        <v>718</v>
      </c>
      <c r="C145" s="128" t="s">
        <v>23</v>
      </c>
      <c r="D145" s="128" t="s">
        <v>38</v>
      </c>
      <c r="E145" s="128" t="s">
        <v>39</v>
      </c>
      <c r="F145" s="129">
        <v>3300</v>
      </c>
      <c r="G145" s="130" t="s">
        <v>25</v>
      </c>
      <c r="H145" s="178">
        <v>2.7</v>
      </c>
      <c r="I145" s="128" t="s">
        <v>65</v>
      </c>
      <c r="J145" s="128" t="s">
        <v>63</v>
      </c>
      <c r="K145" s="189" t="s">
        <v>650</v>
      </c>
      <c r="L145" s="128" t="s">
        <v>65</v>
      </c>
      <c r="M145" s="128" t="s">
        <v>288</v>
      </c>
      <c r="N145" s="127" t="s">
        <v>197</v>
      </c>
      <c r="O145" s="128" t="s">
        <v>269</v>
      </c>
      <c r="P145" s="131">
        <f t="shared" si="2"/>
        <v>6956.5217391304341</v>
      </c>
      <c r="Q145" s="121" t="s">
        <v>460</v>
      </c>
      <c r="R145" s="200"/>
      <c r="S145" s="132">
        <v>6300</v>
      </c>
      <c r="T145" s="122">
        <v>100</v>
      </c>
      <c r="U145" s="122" t="s">
        <v>300</v>
      </c>
      <c r="V145" s="117"/>
    </row>
    <row r="146" spans="1:22" s="109" customFormat="1" ht="34.950000000000003" customHeight="1">
      <c r="A146" s="118" t="s">
        <v>21</v>
      </c>
      <c r="B146" s="197" t="s">
        <v>719</v>
      </c>
      <c r="C146" s="128" t="s">
        <v>23</v>
      </c>
      <c r="D146" s="128" t="s">
        <v>525</v>
      </c>
      <c r="E146" s="128" t="s">
        <v>17</v>
      </c>
      <c r="F146" s="129">
        <v>3300</v>
      </c>
      <c r="G146" s="130" t="s">
        <v>25</v>
      </c>
      <c r="H146" s="178">
        <v>2.5</v>
      </c>
      <c r="I146" s="128" t="s">
        <v>65</v>
      </c>
      <c r="J146" s="128" t="s">
        <v>63</v>
      </c>
      <c r="K146" s="189" t="s">
        <v>657</v>
      </c>
      <c r="L146" s="128" t="s">
        <v>65</v>
      </c>
      <c r="M146" s="128" t="s">
        <v>288</v>
      </c>
      <c r="N146" s="127" t="s">
        <v>197</v>
      </c>
      <c r="O146" s="128" t="s">
        <v>269</v>
      </c>
      <c r="P146" s="131">
        <f t="shared" si="2"/>
        <v>9565.217391304348</v>
      </c>
      <c r="Q146" s="121" t="s">
        <v>460</v>
      </c>
      <c r="R146" s="200"/>
      <c r="S146" s="132">
        <v>8700</v>
      </c>
      <c r="T146" s="122">
        <v>100</v>
      </c>
      <c r="U146" s="122" t="s">
        <v>300</v>
      </c>
      <c r="V146" s="117"/>
    </row>
    <row r="147" spans="1:22" s="109" customFormat="1" ht="34.950000000000003" customHeight="1">
      <c r="A147" s="118" t="s">
        <v>21</v>
      </c>
      <c r="B147" s="197" t="s">
        <v>720</v>
      </c>
      <c r="C147" s="128" t="s">
        <v>23</v>
      </c>
      <c r="D147" s="128" t="s">
        <v>16</v>
      </c>
      <c r="E147" s="128" t="s">
        <v>17</v>
      </c>
      <c r="F147" s="129">
        <v>3600</v>
      </c>
      <c r="G147" s="130" t="s">
        <v>25</v>
      </c>
      <c r="H147" s="178">
        <v>2.4</v>
      </c>
      <c r="I147" s="128" t="s">
        <v>65</v>
      </c>
      <c r="J147" s="128" t="s">
        <v>311</v>
      </c>
      <c r="K147" s="189" t="s">
        <v>661</v>
      </c>
      <c r="L147" s="128" t="s">
        <v>65</v>
      </c>
      <c r="M147" s="128" t="s">
        <v>288</v>
      </c>
      <c r="N147" s="127" t="s">
        <v>197</v>
      </c>
      <c r="O147" s="128" t="s">
        <v>269</v>
      </c>
      <c r="P147" s="131">
        <f t="shared" si="2"/>
        <v>12826.086956521738</v>
      </c>
      <c r="Q147" s="121" t="s">
        <v>460</v>
      </c>
      <c r="R147" s="200"/>
      <c r="S147" s="132">
        <v>11700</v>
      </c>
      <c r="T147" s="122">
        <v>100</v>
      </c>
      <c r="U147" s="122" t="s">
        <v>300</v>
      </c>
      <c r="V147" s="117"/>
    </row>
    <row r="148" spans="1:22" s="109" customFormat="1" ht="34.950000000000003" customHeight="1">
      <c r="A148" s="118" t="s">
        <v>21</v>
      </c>
      <c r="B148" s="197" t="s">
        <v>721</v>
      </c>
      <c r="C148" s="128" t="s">
        <v>23</v>
      </c>
      <c r="D148" s="128" t="s">
        <v>19</v>
      </c>
      <c r="E148" s="128" t="s">
        <v>44</v>
      </c>
      <c r="F148" s="129">
        <v>3300</v>
      </c>
      <c r="G148" s="130" t="s">
        <v>25</v>
      </c>
      <c r="H148" s="178">
        <v>2.5</v>
      </c>
      <c r="I148" s="128" t="s">
        <v>65</v>
      </c>
      <c r="J148" s="128" t="s">
        <v>63</v>
      </c>
      <c r="K148" s="189" t="s">
        <v>652</v>
      </c>
      <c r="L148" s="128" t="s">
        <v>65</v>
      </c>
      <c r="M148" s="128" t="s">
        <v>288</v>
      </c>
      <c r="N148" s="127" t="s">
        <v>197</v>
      </c>
      <c r="O148" s="128" t="s">
        <v>269</v>
      </c>
      <c r="P148" s="131">
        <f t="shared" si="2"/>
        <v>7391.304347826087</v>
      </c>
      <c r="Q148" s="121" t="s">
        <v>460</v>
      </c>
      <c r="R148" s="200"/>
      <c r="S148" s="132">
        <v>6700</v>
      </c>
      <c r="T148" s="122">
        <v>100</v>
      </c>
      <c r="U148" s="122" t="s">
        <v>300</v>
      </c>
      <c r="V148" s="117"/>
    </row>
    <row r="149" spans="1:22" s="109" customFormat="1" ht="34.950000000000003" customHeight="1">
      <c r="A149" s="118" t="s">
        <v>21</v>
      </c>
      <c r="B149" s="179" t="s">
        <v>658</v>
      </c>
      <c r="C149" s="128" t="s">
        <v>23</v>
      </c>
      <c r="D149" s="166" t="s">
        <v>19</v>
      </c>
      <c r="E149" s="128" t="s">
        <v>44</v>
      </c>
      <c r="F149" s="129">
        <v>3600</v>
      </c>
      <c r="G149" s="130" t="s">
        <v>25</v>
      </c>
      <c r="H149" s="166" t="s">
        <v>660</v>
      </c>
      <c r="I149" s="128" t="s">
        <v>65</v>
      </c>
      <c r="J149" s="168"/>
      <c r="K149" s="189" t="s">
        <v>659</v>
      </c>
      <c r="L149" s="180" t="s">
        <v>65</v>
      </c>
      <c r="M149" s="180"/>
      <c r="N149" s="168"/>
      <c r="O149" s="168"/>
      <c r="P149" s="131">
        <f t="shared" si="2"/>
        <v>10217.391304347826</v>
      </c>
      <c r="Q149" s="121" t="s">
        <v>460</v>
      </c>
      <c r="R149" s="200"/>
      <c r="S149" s="132">
        <v>9300</v>
      </c>
      <c r="T149" s="122">
        <v>100</v>
      </c>
      <c r="U149" s="122" t="s">
        <v>300</v>
      </c>
      <c r="V149" s="117"/>
    </row>
    <row r="150" spans="1:22" s="109" customFormat="1" ht="34.950000000000003" customHeight="1">
      <c r="A150" s="118" t="s">
        <v>21</v>
      </c>
      <c r="B150" s="179" t="s">
        <v>823</v>
      </c>
      <c r="C150" s="128" t="s">
        <v>23</v>
      </c>
      <c r="D150" s="259" t="s">
        <v>239</v>
      </c>
      <c r="E150" s="119" t="s">
        <v>56</v>
      </c>
      <c r="F150" s="129">
        <v>2600</v>
      </c>
      <c r="G150" s="260" t="s">
        <v>34</v>
      </c>
      <c r="H150" s="166" t="s">
        <v>824</v>
      </c>
      <c r="I150" s="128" t="s">
        <v>65</v>
      </c>
      <c r="J150" s="168"/>
      <c r="K150" s="189" t="s">
        <v>825</v>
      </c>
      <c r="L150" s="180" t="s">
        <v>635</v>
      </c>
      <c r="M150" s="180"/>
      <c r="N150" s="168"/>
      <c r="O150" s="168"/>
      <c r="P150" s="131">
        <f t="shared" si="2"/>
        <v>44456.521739130432</v>
      </c>
      <c r="Q150" s="121"/>
      <c r="R150" s="200"/>
      <c r="S150" s="132">
        <v>40800</v>
      </c>
      <c r="T150" s="122">
        <v>100</v>
      </c>
      <c r="U150" s="122" t="s">
        <v>300</v>
      </c>
      <c r="V150" s="117"/>
    </row>
    <row r="151" spans="1:22" s="109" customFormat="1" ht="34.950000000000003" customHeight="1">
      <c r="A151" s="118" t="s">
        <v>21</v>
      </c>
      <c r="B151" s="261" t="s">
        <v>826</v>
      </c>
      <c r="C151" s="128" t="s">
        <v>23</v>
      </c>
      <c r="D151" s="259" t="s">
        <v>239</v>
      </c>
      <c r="E151" s="119" t="s">
        <v>56</v>
      </c>
      <c r="F151" s="129">
        <v>2600</v>
      </c>
      <c r="G151" s="260" t="s">
        <v>34</v>
      </c>
      <c r="H151" s="166" t="s">
        <v>824</v>
      </c>
      <c r="I151" s="128" t="s">
        <v>65</v>
      </c>
      <c r="J151" s="168"/>
      <c r="K151" s="189" t="s">
        <v>828</v>
      </c>
      <c r="L151" s="180" t="s">
        <v>635</v>
      </c>
      <c r="M151" s="180"/>
      <c r="N151" s="168"/>
      <c r="O151" s="168"/>
      <c r="P151" s="131"/>
      <c r="Q151" s="121"/>
      <c r="R151" s="200"/>
      <c r="S151" s="132">
        <v>50700</v>
      </c>
      <c r="T151" s="122">
        <v>100</v>
      </c>
      <c r="U151" s="122" t="s">
        <v>300</v>
      </c>
      <c r="V151" s="117"/>
    </row>
    <row r="152" spans="1:22" s="109" customFormat="1" ht="34.950000000000003" customHeight="1">
      <c r="A152" s="118" t="s">
        <v>21</v>
      </c>
      <c r="B152" s="197" t="s">
        <v>827</v>
      </c>
      <c r="C152" s="128" t="s">
        <v>23</v>
      </c>
      <c r="D152" s="128" t="s">
        <v>16</v>
      </c>
      <c r="E152" s="128" t="s">
        <v>17</v>
      </c>
      <c r="F152" s="129">
        <v>3200</v>
      </c>
      <c r="G152" s="185" t="s">
        <v>234</v>
      </c>
      <c r="H152" s="166">
        <v>5.4</v>
      </c>
      <c r="I152" s="128" t="s">
        <v>65</v>
      </c>
      <c r="J152" s="168"/>
      <c r="K152" s="189" t="s">
        <v>676</v>
      </c>
      <c r="L152" s="180" t="s">
        <v>635</v>
      </c>
      <c r="M152" s="180"/>
      <c r="N152" s="168"/>
      <c r="O152" s="168"/>
      <c r="P152" s="131"/>
      <c r="Q152" s="121"/>
      <c r="R152" s="200"/>
      <c r="S152" s="132">
        <v>18700</v>
      </c>
      <c r="T152" s="122">
        <v>100</v>
      </c>
      <c r="U152" s="122" t="s">
        <v>300</v>
      </c>
      <c r="V152" s="117"/>
    </row>
    <row r="153" spans="1:22" s="109" customFormat="1" ht="34.950000000000003" customHeight="1">
      <c r="A153" s="118" t="s">
        <v>84</v>
      </c>
      <c r="B153" s="262" t="s">
        <v>137</v>
      </c>
      <c r="C153" s="119" t="s">
        <v>23</v>
      </c>
      <c r="D153" s="119" t="s">
        <v>16</v>
      </c>
      <c r="E153" s="119" t="s">
        <v>615</v>
      </c>
      <c r="F153" s="120">
        <v>3000</v>
      </c>
      <c r="G153" s="124" t="s">
        <v>134</v>
      </c>
      <c r="H153" s="269" t="s">
        <v>143</v>
      </c>
      <c r="I153" s="119" t="s">
        <v>65</v>
      </c>
      <c r="J153" s="119"/>
      <c r="K153" s="203"/>
      <c r="L153" s="119"/>
      <c r="M153" s="119" t="s">
        <v>288</v>
      </c>
      <c r="N153" s="119" t="s">
        <v>268</v>
      </c>
      <c r="O153" s="119" t="s">
        <v>256</v>
      </c>
      <c r="P153" s="121">
        <f t="shared" si="2"/>
        <v>454.3478260869565</v>
      </c>
      <c r="Q153" s="121" t="s">
        <v>461</v>
      </c>
      <c r="R153" s="211"/>
      <c r="S153" s="238">
        <v>410</v>
      </c>
      <c r="T153" s="122">
        <v>8</v>
      </c>
      <c r="U153" s="122" t="s">
        <v>299</v>
      </c>
    </row>
    <row r="154" spans="1:22" s="109" customFormat="1" ht="34.950000000000003" customHeight="1">
      <c r="A154" s="118" t="s">
        <v>84</v>
      </c>
      <c r="B154" s="262" t="s">
        <v>147</v>
      </c>
      <c r="C154" s="119" t="s">
        <v>23</v>
      </c>
      <c r="D154" s="119" t="s">
        <v>24</v>
      </c>
      <c r="E154" s="119" t="s">
        <v>738</v>
      </c>
      <c r="F154" s="120">
        <v>4500</v>
      </c>
      <c r="G154" s="124" t="s">
        <v>64</v>
      </c>
      <c r="H154" s="269" t="s">
        <v>152</v>
      </c>
      <c r="I154" s="119" t="s">
        <v>65</v>
      </c>
      <c r="J154" s="119"/>
      <c r="K154" s="203"/>
      <c r="L154" s="119"/>
      <c r="M154" s="119" t="s">
        <v>288</v>
      </c>
      <c r="N154" s="119" t="s">
        <v>268</v>
      </c>
      <c r="O154" s="119" t="s">
        <v>256</v>
      </c>
      <c r="P154" s="121">
        <f t="shared" si="2"/>
        <v>954.3478260869565</v>
      </c>
      <c r="Q154" s="121" t="s">
        <v>461</v>
      </c>
      <c r="R154" s="211"/>
      <c r="S154" s="238">
        <v>870</v>
      </c>
      <c r="T154" s="122">
        <v>8</v>
      </c>
      <c r="U154" s="122" t="s">
        <v>299</v>
      </c>
    </row>
    <row r="155" spans="1:22" s="109" customFormat="1" ht="36.75" customHeight="1">
      <c r="A155" s="118" t="s">
        <v>799</v>
      </c>
      <c r="B155" s="262" t="s">
        <v>800</v>
      </c>
      <c r="C155" s="119" t="s">
        <v>575</v>
      </c>
      <c r="D155" s="119" t="s">
        <v>19</v>
      </c>
      <c r="E155" s="119" t="s">
        <v>609</v>
      </c>
      <c r="F155" s="120">
        <v>3300</v>
      </c>
      <c r="G155" s="124" t="s">
        <v>131</v>
      </c>
      <c r="H155" s="269">
        <v>3.58</v>
      </c>
      <c r="I155" s="119" t="s">
        <v>65</v>
      </c>
      <c r="J155" s="119" t="s">
        <v>297</v>
      </c>
      <c r="K155" s="203" t="s">
        <v>808</v>
      </c>
      <c r="L155" s="119"/>
      <c r="M155" s="119"/>
      <c r="N155" s="119" t="s">
        <v>198</v>
      </c>
      <c r="O155" s="119"/>
      <c r="P155" s="121">
        <f t="shared" si="2"/>
        <v>400</v>
      </c>
      <c r="Q155" s="121" t="s">
        <v>461</v>
      </c>
      <c r="R155" s="211"/>
      <c r="S155" s="238">
        <v>360</v>
      </c>
      <c r="T155" s="122">
        <v>8</v>
      </c>
      <c r="U155" s="122" t="s">
        <v>299</v>
      </c>
    </row>
    <row r="156" spans="1:22" s="109" customFormat="1" ht="36.75" customHeight="1">
      <c r="A156" s="118" t="s">
        <v>799</v>
      </c>
      <c r="B156" s="262" t="s">
        <v>839</v>
      </c>
      <c r="C156" s="119"/>
      <c r="D156" s="119"/>
      <c r="E156" s="119"/>
      <c r="F156" s="120"/>
      <c r="G156" s="124"/>
      <c r="H156" s="269"/>
      <c r="I156" s="119"/>
      <c r="J156" s="119"/>
      <c r="K156" s="203"/>
      <c r="L156" s="119"/>
      <c r="M156" s="119"/>
      <c r="N156" s="119"/>
      <c r="O156" s="119"/>
      <c r="P156" s="121"/>
      <c r="Q156" s="121"/>
      <c r="R156" s="211"/>
      <c r="S156" s="238">
        <v>700</v>
      </c>
      <c r="T156" s="122">
        <v>8</v>
      </c>
      <c r="U156" s="122" t="s">
        <v>299</v>
      </c>
    </row>
    <row r="157" spans="1:22" s="109" customFormat="1" ht="36.75" customHeight="1">
      <c r="A157" s="118" t="s">
        <v>799</v>
      </c>
      <c r="B157" s="262" t="s">
        <v>840</v>
      </c>
      <c r="C157" s="119"/>
      <c r="D157" s="119"/>
      <c r="E157" s="119"/>
      <c r="F157" s="120"/>
      <c r="G157" s="124"/>
      <c r="H157" s="269"/>
      <c r="I157" s="119"/>
      <c r="J157" s="119"/>
      <c r="K157" s="203"/>
      <c r="L157" s="119"/>
      <c r="M157" s="119"/>
      <c r="N157" s="119"/>
      <c r="O157" s="119"/>
      <c r="P157" s="121"/>
      <c r="Q157" s="121"/>
      <c r="R157" s="211"/>
      <c r="S157" s="238">
        <v>1925</v>
      </c>
      <c r="T157" s="122">
        <v>8</v>
      </c>
      <c r="U157" s="122" t="s">
        <v>299</v>
      </c>
    </row>
    <row r="158" spans="1:22" s="109" customFormat="1" ht="36.75" customHeight="1">
      <c r="A158" s="118" t="s">
        <v>799</v>
      </c>
      <c r="B158" s="262" t="s">
        <v>801</v>
      </c>
      <c r="C158" s="119" t="s">
        <v>575</v>
      </c>
      <c r="D158" s="119" t="s">
        <v>16</v>
      </c>
      <c r="E158" s="119" t="s">
        <v>615</v>
      </c>
      <c r="F158" s="120">
        <v>5200</v>
      </c>
      <c r="G158" s="124" t="s">
        <v>18</v>
      </c>
      <c r="H158" s="269">
        <v>6.35</v>
      </c>
      <c r="I158" s="119" t="s">
        <v>65</v>
      </c>
      <c r="J158" s="119" t="s">
        <v>310</v>
      </c>
      <c r="K158" s="203" t="s">
        <v>808</v>
      </c>
      <c r="L158" s="119"/>
      <c r="M158" s="119"/>
      <c r="N158" s="119" t="s">
        <v>198</v>
      </c>
      <c r="O158" s="119"/>
      <c r="P158" s="121">
        <f t="shared" si="2"/>
        <v>1834.782608695652</v>
      </c>
      <c r="Q158" s="121" t="s">
        <v>461</v>
      </c>
      <c r="R158" s="211"/>
      <c r="S158" s="229">
        <v>1680</v>
      </c>
      <c r="T158" s="122">
        <v>8</v>
      </c>
      <c r="U158" s="122" t="s">
        <v>299</v>
      </c>
    </row>
    <row r="159" spans="1:22" s="109" customFormat="1" ht="36.75" customHeight="1">
      <c r="A159" s="118" t="s">
        <v>799</v>
      </c>
      <c r="B159" s="262" t="s">
        <v>802</v>
      </c>
      <c r="C159" s="119" t="s">
        <v>575</v>
      </c>
      <c r="D159" s="119" t="s">
        <v>16</v>
      </c>
      <c r="E159" s="119" t="s">
        <v>624</v>
      </c>
      <c r="F159" s="120">
        <v>5200</v>
      </c>
      <c r="G159" s="124" t="s">
        <v>18</v>
      </c>
      <c r="H159" s="269">
        <v>6.35</v>
      </c>
      <c r="I159" s="119" t="s">
        <v>65</v>
      </c>
      <c r="J159" s="119" t="s">
        <v>310</v>
      </c>
      <c r="K159" s="203" t="s">
        <v>808</v>
      </c>
      <c r="L159" s="119"/>
      <c r="M159" s="119"/>
      <c r="N159" s="119" t="s">
        <v>198</v>
      </c>
      <c r="O159" s="119"/>
      <c r="P159" s="121">
        <f t="shared" si="2"/>
        <v>2443.478260869565</v>
      </c>
      <c r="Q159" s="121" t="s">
        <v>461</v>
      </c>
      <c r="R159" s="211"/>
      <c r="S159" s="229">
        <v>2240</v>
      </c>
      <c r="T159" s="122">
        <v>8</v>
      </c>
      <c r="U159" s="122" t="s">
        <v>299</v>
      </c>
    </row>
    <row r="160" spans="1:22" s="109" customFormat="1" ht="36.75" customHeight="1">
      <c r="A160" s="118" t="s">
        <v>799</v>
      </c>
      <c r="B160" s="262" t="s">
        <v>812</v>
      </c>
      <c r="C160" s="119" t="s">
        <v>575</v>
      </c>
      <c r="D160" s="119" t="s">
        <v>16</v>
      </c>
      <c r="E160" s="119" t="s">
        <v>615</v>
      </c>
      <c r="F160" s="120">
        <v>7500</v>
      </c>
      <c r="G160" s="124" t="s">
        <v>18</v>
      </c>
      <c r="H160" s="269">
        <v>11.11</v>
      </c>
      <c r="I160" s="119" t="s">
        <v>65</v>
      </c>
      <c r="J160" s="119" t="s">
        <v>310</v>
      </c>
      <c r="K160" s="203" t="s">
        <v>808</v>
      </c>
      <c r="L160" s="119"/>
      <c r="M160" s="119"/>
      <c r="N160" s="119" t="s">
        <v>198</v>
      </c>
      <c r="O160" s="119"/>
      <c r="P160" s="121">
        <f t="shared" si="2"/>
        <v>4193.478260869565</v>
      </c>
      <c r="Q160" s="121" t="s">
        <v>461</v>
      </c>
      <c r="R160" s="211"/>
      <c r="S160" s="229">
        <v>3850</v>
      </c>
      <c r="T160" s="122">
        <v>8</v>
      </c>
      <c r="U160" s="122" t="s">
        <v>299</v>
      </c>
    </row>
    <row r="161" spans="1:23" s="109" customFormat="1" ht="36.75" customHeight="1">
      <c r="A161" s="118" t="s">
        <v>799</v>
      </c>
      <c r="B161" s="262" t="s">
        <v>803</v>
      </c>
      <c r="C161" s="119" t="s">
        <v>575</v>
      </c>
      <c r="D161" s="119" t="s">
        <v>16</v>
      </c>
      <c r="E161" s="119" t="s">
        <v>615</v>
      </c>
      <c r="F161" s="120">
        <v>5000</v>
      </c>
      <c r="G161" s="124" t="s">
        <v>538</v>
      </c>
      <c r="H161" s="269">
        <v>7.62</v>
      </c>
      <c r="I161" s="119" t="s">
        <v>65</v>
      </c>
      <c r="J161" s="119" t="s">
        <v>310</v>
      </c>
      <c r="K161" s="203" t="s">
        <v>808</v>
      </c>
      <c r="L161" s="119"/>
      <c r="M161" s="119"/>
      <c r="N161" s="119" t="s">
        <v>198</v>
      </c>
      <c r="O161" s="119"/>
      <c r="P161" s="121">
        <f t="shared" si="2"/>
        <v>1909.782608695652</v>
      </c>
      <c r="Q161" s="121" t="s">
        <v>461</v>
      </c>
      <c r="R161" s="211"/>
      <c r="S161" s="238">
        <v>1749</v>
      </c>
      <c r="T161" s="122">
        <v>8</v>
      </c>
      <c r="U161" s="122" t="s">
        <v>299</v>
      </c>
    </row>
    <row r="162" spans="1:23" s="109" customFormat="1" ht="36.75" customHeight="1">
      <c r="A162" s="118" t="s">
        <v>799</v>
      </c>
      <c r="B162" s="262" t="s">
        <v>804</v>
      </c>
      <c r="C162" s="119" t="s">
        <v>575</v>
      </c>
      <c r="D162" s="119" t="s">
        <v>24</v>
      </c>
      <c r="E162" s="119" t="s">
        <v>624</v>
      </c>
      <c r="F162" s="120">
        <v>5000</v>
      </c>
      <c r="G162" s="124" t="s">
        <v>809</v>
      </c>
      <c r="H162" s="269">
        <v>8.16</v>
      </c>
      <c r="I162" s="119" t="s">
        <v>65</v>
      </c>
      <c r="J162" s="119" t="s">
        <v>310</v>
      </c>
      <c r="K162" s="203" t="s">
        <v>808</v>
      </c>
      <c r="L162" s="119"/>
      <c r="M162" s="119"/>
      <c r="N162" s="119" t="s">
        <v>198</v>
      </c>
      <c r="O162" s="119"/>
      <c r="P162" s="121">
        <f t="shared" si="2"/>
        <v>2617.391304347826</v>
      </c>
      <c r="Q162" s="121" t="s">
        <v>461</v>
      </c>
      <c r="R162" s="211"/>
      <c r="S162" s="238">
        <v>2400</v>
      </c>
      <c r="T162" s="122">
        <v>8</v>
      </c>
      <c r="U162" s="122" t="s">
        <v>299</v>
      </c>
    </row>
    <row r="163" spans="1:23" s="109" customFormat="1" ht="36.75" customHeight="1">
      <c r="A163" s="118" t="s">
        <v>799</v>
      </c>
      <c r="B163" s="262" t="s">
        <v>805</v>
      </c>
      <c r="C163" s="119" t="s">
        <v>575</v>
      </c>
      <c r="D163" s="119" t="s">
        <v>24</v>
      </c>
      <c r="E163" s="119" t="s">
        <v>624</v>
      </c>
      <c r="F163" s="120">
        <v>6000</v>
      </c>
      <c r="G163" s="124" t="s">
        <v>809</v>
      </c>
      <c r="H163" s="269">
        <v>8.48</v>
      </c>
      <c r="I163" s="119" t="s">
        <v>65</v>
      </c>
      <c r="J163" s="119" t="s">
        <v>310</v>
      </c>
      <c r="K163" s="203" t="s">
        <v>808</v>
      </c>
      <c r="L163" s="119"/>
      <c r="M163" s="119"/>
      <c r="N163" s="119" t="s">
        <v>198</v>
      </c>
      <c r="O163" s="119"/>
      <c r="P163" s="121">
        <f t="shared" si="2"/>
        <v>4193.478260869565</v>
      </c>
      <c r="Q163" s="121" t="s">
        <v>461</v>
      </c>
      <c r="R163" s="211"/>
      <c r="S163" s="229">
        <v>3850</v>
      </c>
      <c r="T163" s="122">
        <v>8</v>
      </c>
      <c r="U163" s="122" t="s">
        <v>299</v>
      </c>
    </row>
    <row r="164" spans="1:23" s="109" customFormat="1" ht="36.75" customHeight="1">
      <c r="A164" s="118" t="s">
        <v>799</v>
      </c>
      <c r="B164" s="262" t="s">
        <v>806</v>
      </c>
      <c r="C164" s="119" t="s">
        <v>575</v>
      </c>
      <c r="D164" s="119" t="s">
        <v>24</v>
      </c>
      <c r="E164" s="119" t="s">
        <v>624</v>
      </c>
      <c r="F164" s="120">
        <v>7000</v>
      </c>
      <c r="G164" s="124" t="s">
        <v>246</v>
      </c>
      <c r="H164" s="269">
        <v>19</v>
      </c>
      <c r="I164" s="119" t="s">
        <v>65</v>
      </c>
      <c r="J164" s="119" t="s">
        <v>310</v>
      </c>
      <c r="K164" s="203" t="s">
        <v>808</v>
      </c>
      <c r="L164" s="119"/>
      <c r="M164" s="119"/>
      <c r="N164" s="119" t="s">
        <v>198</v>
      </c>
      <c r="O164" s="119"/>
      <c r="P164" s="121">
        <f t="shared" si="2"/>
        <v>8878.2608695652161</v>
      </c>
      <c r="Q164" s="121" t="s">
        <v>461</v>
      </c>
      <c r="R164" s="211"/>
      <c r="S164" s="229">
        <v>8160</v>
      </c>
      <c r="T164" s="122">
        <v>8</v>
      </c>
      <c r="U164" s="122" t="s">
        <v>299</v>
      </c>
    </row>
    <row r="165" spans="1:23" s="109" customFormat="1" ht="36.75" customHeight="1">
      <c r="A165" s="118" t="s">
        <v>799</v>
      </c>
      <c r="B165" s="262" t="s">
        <v>813</v>
      </c>
      <c r="C165" s="119" t="s">
        <v>575</v>
      </c>
      <c r="D165" s="119" t="s">
        <v>24</v>
      </c>
      <c r="E165" s="119" t="s">
        <v>624</v>
      </c>
      <c r="F165" s="120">
        <v>8000</v>
      </c>
      <c r="G165" s="124" t="s">
        <v>246</v>
      </c>
      <c r="H165" s="269">
        <v>19</v>
      </c>
      <c r="I165" s="119"/>
      <c r="J165" s="119"/>
      <c r="K165" s="203"/>
      <c r="L165" s="119"/>
      <c r="M165" s="119"/>
      <c r="N165" s="119"/>
      <c r="O165" s="119"/>
      <c r="P165" s="121">
        <f t="shared" si="2"/>
        <v>10280.434782608696</v>
      </c>
      <c r="Q165" s="121" t="s">
        <v>461</v>
      </c>
      <c r="R165" s="211"/>
      <c r="S165" s="229">
        <v>9450</v>
      </c>
      <c r="T165" s="122">
        <v>8</v>
      </c>
      <c r="U165" s="122" t="s">
        <v>299</v>
      </c>
    </row>
    <row r="166" spans="1:23" s="109" customFormat="1" ht="36.75" customHeight="1">
      <c r="A166" s="118" t="s">
        <v>799</v>
      </c>
      <c r="B166" s="262" t="s">
        <v>807</v>
      </c>
      <c r="C166" s="119" t="s">
        <v>575</v>
      </c>
      <c r="D166" s="119" t="s">
        <v>16</v>
      </c>
      <c r="E166" s="119" t="s">
        <v>615</v>
      </c>
      <c r="F166" s="120">
        <v>4200</v>
      </c>
      <c r="G166" s="124" t="s">
        <v>538</v>
      </c>
      <c r="H166" s="269">
        <v>7.89</v>
      </c>
      <c r="I166" s="119" t="s">
        <v>65</v>
      </c>
      <c r="J166" s="119" t="s">
        <v>310</v>
      </c>
      <c r="K166" s="203" t="s">
        <v>808</v>
      </c>
      <c r="L166" s="119"/>
      <c r="M166" s="119"/>
      <c r="N166" s="119" t="s">
        <v>198</v>
      </c>
      <c r="O166" s="119"/>
      <c r="P166" s="121">
        <f t="shared" si="2"/>
        <v>2791.304347826087</v>
      </c>
      <c r="Q166" s="121" t="s">
        <v>461</v>
      </c>
      <c r="R166" s="211"/>
      <c r="S166" s="229">
        <v>2560</v>
      </c>
      <c r="T166" s="122">
        <v>8</v>
      </c>
      <c r="U166" s="122" t="s">
        <v>299</v>
      </c>
    </row>
    <row r="167" spans="1:23" s="109" customFormat="1" ht="36.75" customHeight="1">
      <c r="A167" s="118" t="s">
        <v>799</v>
      </c>
      <c r="B167" s="262" t="s">
        <v>847</v>
      </c>
      <c r="C167" s="119" t="s">
        <v>575</v>
      </c>
      <c r="D167" s="119" t="s">
        <v>16</v>
      </c>
      <c r="E167" s="119" t="s">
        <v>615</v>
      </c>
      <c r="F167" s="120">
        <v>6000</v>
      </c>
      <c r="G167" s="124" t="s">
        <v>809</v>
      </c>
      <c r="H167" s="269">
        <v>8.1999999999999993</v>
      </c>
      <c r="I167" s="119" t="s">
        <v>65</v>
      </c>
      <c r="J167" s="119"/>
      <c r="K167" s="203"/>
      <c r="L167" s="119"/>
      <c r="M167" s="119"/>
      <c r="N167" s="119"/>
      <c r="O167" s="119"/>
      <c r="P167" s="121">
        <f t="shared" si="2"/>
        <v>2889.1304347826085</v>
      </c>
      <c r="Q167" s="121"/>
      <c r="R167" s="211"/>
      <c r="S167" s="229">
        <v>2650</v>
      </c>
      <c r="T167" s="122">
        <v>8</v>
      </c>
      <c r="U167" s="122" t="s">
        <v>299</v>
      </c>
    </row>
    <row r="168" spans="1:23" s="109" customFormat="1" ht="36.75" customHeight="1">
      <c r="A168" s="118" t="s">
        <v>799</v>
      </c>
      <c r="B168" s="262" t="s">
        <v>848</v>
      </c>
      <c r="C168" s="119" t="s">
        <v>196</v>
      </c>
      <c r="D168" s="119" t="s">
        <v>24</v>
      </c>
      <c r="E168" s="119" t="s">
        <v>753</v>
      </c>
      <c r="F168" s="120">
        <v>10000</v>
      </c>
      <c r="G168" s="124" t="s">
        <v>156</v>
      </c>
      <c r="H168" s="269">
        <v>29</v>
      </c>
      <c r="I168" s="119"/>
      <c r="J168" s="119"/>
      <c r="K168" s="203"/>
      <c r="L168" s="119"/>
      <c r="M168" s="119"/>
      <c r="N168" s="119"/>
      <c r="O168" s="119"/>
      <c r="P168" s="121">
        <f t="shared" si="2"/>
        <v>17345.652173913044</v>
      </c>
      <c r="Q168" s="121"/>
      <c r="R168" s="211"/>
      <c r="S168" s="229">
        <v>15950</v>
      </c>
      <c r="T168" s="122">
        <v>8</v>
      </c>
      <c r="U168" s="122" t="s">
        <v>299</v>
      </c>
    </row>
    <row r="169" spans="1:23" s="109" customFormat="1" ht="36.75" customHeight="1">
      <c r="A169" s="118" t="s">
        <v>799</v>
      </c>
      <c r="B169" s="262" t="s">
        <v>849</v>
      </c>
      <c r="C169" s="119" t="s">
        <v>575</v>
      </c>
      <c r="D169" s="119" t="s">
        <v>16</v>
      </c>
      <c r="E169" s="119" t="s">
        <v>515</v>
      </c>
      <c r="F169" s="120">
        <v>3700</v>
      </c>
      <c r="G169" s="124" t="s">
        <v>131</v>
      </c>
      <c r="H169" s="269">
        <v>4.4000000000000004</v>
      </c>
      <c r="I169" s="119" t="s">
        <v>65</v>
      </c>
      <c r="J169" s="119"/>
      <c r="K169" s="203"/>
      <c r="L169" s="119"/>
      <c r="M169" s="119"/>
      <c r="N169" s="119"/>
      <c r="O169" s="119"/>
      <c r="P169" s="121">
        <f t="shared" si="2"/>
        <v>1465.2173913043478</v>
      </c>
      <c r="Q169" s="121"/>
      <c r="R169" s="211"/>
      <c r="S169" s="229">
        <v>1340</v>
      </c>
      <c r="T169" s="122">
        <v>8</v>
      </c>
      <c r="U169" s="122" t="s">
        <v>299</v>
      </c>
    </row>
    <row r="170" spans="1:23" s="109" customFormat="1" ht="36.75" customHeight="1">
      <c r="A170" s="118" t="s">
        <v>799</v>
      </c>
      <c r="B170" s="262" t="s">
        <v>850</v>
      </c>
      <c r="C170" s="119" t="s">
        <v>575</v>
      </c>
      <c r="D170" s="119" t="s">
        <v>16</v>
      </c>
      <c r="E170" s="119" t="s">
        <v>615</v>
      </c>
      <c r="F170" s="120">
        <v>3700</v>
      </c>
      <c r="G170" s="124" t="s">
        <v>851</v>
      </c>
      <c r="H170" s="269">
        <v>4.5999999999999996</v>
      </c>
      <c r="I170" s="119" t="s">
        <v>65</v>
      </c>
      <c r="J170" s="119"/>
      <c r="K170" s="203"/>
      <c r="L170" s="119"/>
      <c r="M170" s="119"/>
      <c r="N170" s="119"/>
      <c r="O170" s="119"/>
      <c r="P170" s="121">
        <f t="shared" si="2"/>
        <v>1910.8695652173913</v>
      </c>
      <c r="Q170" s="121"/>
      <c r="R170" s="211"/>
      <c r="S170" s="229">
        <v>1750</v>
      </c>
      <c r="T170" s="122">
        <v>8</v>
      </c>
      <c r="U170" s="122" t="s">
        <v>299</v>
      </c>
    </row>
    <row r="171" spans="1:23" s="109" customFormat="1" ht="34.950000000000003" customHeight="1">
      <c r="A171" s="118" t="s">
        <v>98</v>
      </c>
      <c r="B171" s="272" t="s">
        <v>438</v>
      </c>
      <c r="C171" s="119" t="s">
        <v>101</v>
      </c>
      <c r="D171" s="119" t="s">
        <v>73</v>
      </c>
      <c r="E171" s="119" t="s">
        <v>39</v>
      </c>
      <c r="F171" s="120">
        <v>3000</v>
      </c>
      <c r="G171" s="124"/>
      <c r="H171" s="125">
        <v>2.6</v>
      </c>
      <c r="I171" s="119"/>
      <c r="J171" s="119"/>
      <c r="K171" s="203"/>
      <c r="L171" s="119"/>
      <c r="M171" s="251"/>
      <c r="N171" s="251" t="s">
        <v>197</v>
      </c>
      <c r="O171" s="251" t="s">
        <v>457</v>
      </c>
      <c r="P171" s="252">
        <f t="shared" si="2"/>
        <v>332.60869565217388</v>
      </c>
      <c r="Q171" s="252" t="s">
        <v>461</v>
      </c>
      <c r="R171" s="253"/>
      <c r="S171" s="122">
        <v>298</v>
      </c>
      <c r="T171" s="122">
        <v>8</v>
      </c>
      <c r="U171" s="122" t="s">
        <v>301</v>
      </c>
      <c r="V171" s="133"/>
      <c r="W171" s="133" t="s">
        <v>730</v>
      </c>
    </row>
    <row r="172" spans="1:23" s="109" customFormat="1" ht="34.950000000000003" customHeight="1">
      <c r="A172" s="118" t="s">
        <v>98</v>
      </c>
      <c r="B172" s="272" t="s">
        <v>442</v>
      </c>
      <c r="C172" s="119" t="s">
        <v>255</v>
      </c>
      <c r="D172" s="119" t="s">
        <v>19</v>
      </c>
      <c r="E172" s="119" t="s">
        <v>44</v>
      </c>
      <c r="F172" s="120">
        <v>3300</v>
      </c>
      <c r="G172" s="124"/>
      <c r="H172" s="125"/>
      <c r="I172" s="119"/>
      <c r="J172" s="119"/>
      <c r="K172" s="203"/>
      <c r="L172" s="119"/>
      <c r="M172" s="251"/>
      <c r="N172" s="251" t="s">
        <v>197</v>
      </c>
      <c r="O172" s="251" t="s">
        <v>457</v>
      </c>
      <c r="P172" s="252">
        <f t="shared" si="2"/>
        <v>570.6521739130435</v>
      </c>
      <c r="Q172" s="252" t="s">
        <v>461</v>
      </c>
      <c r="R172" s="253"/>
      <c r="S172" s="122">
        <v>517</v>
      </c>
      <c r="T172" s="122">
        <v>8</v>
      </c>
      <c r="U172" s="122" t="s">
        <v>301</v>
      </c>
      <c r="W172" s="133"/>
    </row>
    <row r="173" spans="1:23" s="109" customFormat="1" ht="34.950000000000003" customHeight="1">
      <c r="A173" s="118" t="s">
        <v>98</v>
      </c>
      <c r="B173" s="272" t="s">
        <v>441</v>
      </c>
      <c r="C173" s="119" t="s">
        <v>255</v>
      </c>
      <c r="D173" s="119" t="s">
        <v>16</v>
      </c>
      <c r="E173" s="119" t="s">
        <v>52</v>
      </c>
      <c r="F173" s="120">
        <v>3300</v>
      </c>
      <c r="G173" s="124"/>
      <c r="H173" s="125"/>
      <c r="I173" s="119"/>
      <c r="J173" s="119"/>
      <c r="K173" s="203"/>
      <c r="L173" s="119"/>
      <c r="M173" s="251"/>
      <c r="N173" s="251" t="s">
        <v>197</v>
      </c>
      <c r="O173" s="251" t="s">
        <v>457</v>
      </c>
      <c r="P173" s="252">
        <f t="shared" si="2"/>
        <v>697.82608695652175</v>
      </c>
      <c r="Q173" s="252" t="s">
        <v>461</v>
      </c>
      <c r="R173" s="253"/>
      <c r="S173" s="122">
        <v>634</v>
      </c>
      <c r="T173" s="122">
        <v>8</v>
      </c>
      <c r="U173" s="122" t="s">
        <v>301</v>
      </c>
      <c r="W173" s="133"/>
    </row>
    <row r="174" spans="1:23" s="267" customFormat="1" ht="34.950000000000003" customHeight="1">
      <c r="A174" s="123" t="s">
        <v>98</v>
      </c>
      <c r="B174" s="134" t="s">
        <v>789</v>
      </c>
      <c r="C174" s="135" t="s">
        <v>255</v>
      </c>
      <c r="D174" s="135" t="s">
        <v>16</v>
      </c>
      <c r="E174" s="135" t="s">
        <v>52</v>
      </c>
      <c r="F174" s="136">
        <v>3500</v>
      </c>
      <c r="G174" s="137"/>
      <c r="H174" s="265"/>
      <c r="I174" s="135"/>
      <c r="J174" s="135"/>
      <c r="K174" s="204" t="s">
        <v>448</v>
      </c>
      <c r="L174" s="135"/>
      <c r="M174" s="254" t="s">
        <v>290</v>
      </c>
      <c r="N174" s="254" t="s">
        <v>197</v>
      </c>
      <c r="O174" s="254" t="s">
        <v>457</v>
      </c>
      <c r="P174" s="255" t="e">
        <f t="shared" si="2"/>
        <v>#VALUE!</v>
      </c>
      <c r="Q174" s="255" t="s">
        <v>461</v>
      </c>
      <c r="R174" s="256"/>
      <c r="S174" s="266" t="s">
        <v>829</v>
      </c>
      <c r="T174" s="266">
        <v>8</v>
      </c>
      <c r="U174" s="266" t="s">
        <v>301</v>
      </c>
      <c r="W174" s="268"/>
    </row>
    <row r="175" spans="1:23" s="267" customFormat="1" ht="34.950000000000003" customHeight="1">
      <c r="A175" s="123" t="s">
        <v>98</v>
      </c>
      <c r="B175" s="134" t="s">
        <v>790</v>
      </c>
      <c r="C175" s="135" t="s">
        <v>255</v>
      </c>
      <c r="D175" s="135" t="s">
        <v>19</v>
      </c>
      <c r="E175" s="135" t="s">
        <v>44</v>
      </c>
      <c r="F175" s="136">
        <v>3600</v>
      </c>
      <c r="G175" s="137"/>
      <c r="H175" s="265"/>
      <c r="I175" s="135"/>
      <c r="J175" s="135"/>
      <c r="K175" s="204" t="s">
        <v>448</v>
      </c>
      <c r="L175" s="135"/>
      <c r="M175" s="254" t="s">
        <v>290</v>
      </c>
      <c r="N175" s="254" t="s">
        <v>197</v>
      </c>
      <c r="O175" s="254" t="s">
        <v>457</v>
      </c>
      <c r="P175" s="255" t="e">
        <f t="shared" si="2"/>
        <v>#VALUE!</v>
      </c>
      <c r="Q175" s="255" t="s">
        <v>461</v>
      </c>
      <c r="R175" s="256"/>
      <c r="S175" s="266" t="s">
        <v>829</v>
      </c>
      <c r="T175" s="266">
        <v>8</v>
      </c>
      <c r="U175" s="266" t="s">
        <v>301</v>
      </c>
      <c r="W175" s="268"/>
    </row>
    <row r="176" spans="1:23" s="109" customFormat="1" ht="34.950000000000003" customHeight="1">
      <c r="A176" s="118" t="s">
        <v>98</v>
      </c>
      <c r="B176" s="272" t="s">
        <v>450</v>
      </c>
      <c r="C176" s="119" t="s">
        <v>255</v>
      </c>
      <c r="D176" s="119" t="s">
        <v>16</v>
      </c>
      <c r="E176" s="119" t="s">
        <v>52</v>
      </c>
      <c r="F176" s="120">
        <v>4700</v>
      </c>
      <c r="G176" s="124"/>
      <c r="H176" s="125"/>
      <c r="I176" s="119"/>
      <c r="J176" s="119"/>
      <c r="K176" s="203"/>
      <c r="L176" s="119"/>
      <c r="M176" s="251"/>
      <c r="N176" s="251" t="s">
        <v>197</v>
      </c>
      <c r="O176" s="251" t="s">
        <v>457</v>
      </c>
      <c r="P176" s="252">
        <f t="shared" si="2"/>
        <v>1353.2608695652173</v>
      </c>
      <c r="Q176" s="252" t="s">
        <v>461</v>
      </c>
      <c r="R176" s="253"/>
      <c r="S176" s="122">
        <v>1237</v>
      </c>
      <c r="T176" s="122">
        <v>8</v>
      </c>
      <c r="U176" s="122" t="s">
        <v>301</v>
      </c>
      <c r="W176" s="133"/>
    </row>
    <row r="177" spans="1:25" s="109" customFormat="1" ht="34.950000000000003" customHeight="1">
      <c r="A177" s="118" t="s">
        <v>98</v>
      </c>
      <c r="B177" s="272" t="s">
        <v>451</v>
      </c>
      <c r="C177" s="119" t="s">
        <v>255</v>
      </c>
      <c r="D177" s="119" t="s">
        <v>16</v>
      </c>
      <c r="E177" s="119" t="s">
        <v>52</v>
      </c>
      <c r="F177" s="120">
        <v>5400</v>
      </c>
      <c r="G177" s="124"/>
      <c r="H177" s="125"/>
      <c r="I177" s="119"/>
      <c r="J177" s="119"/>
      <c r="K177" s="203"/>
      <c r="L177" s="119"/>
      <c r="M177" s="251"/>
      <c r="N177" s="251" t="s">
        <v>197</v>
      </c>
      <c r="O177" s="251" t="s">
        <v>457</v>
      </c>
      <c r="P177" s="252">
        <f t="shared" si="2"/>
        <v>1641.304347826087</v>
      </c>
      <c r="Q177" s="252" t="s">
        <v>461</v>
      </c>
      <c r="R177" s="253"/>
      <c r="S177" s="122">
        <v>1502</v>
      </c>
      <c r="T177" s="122">
        <v>8</v>
      </c>
      <c r="U177" s="122" t="s">
        <v>301</v>
      </c>
      <c r="W177" s="133"/>
    </row>
    <row r="178" spans="1:25" s="109" customFormat="1" ht="34.950000000000003" customHeight="1">
      <c r="A178" s="118" t="s">
        <v>98</v>
      </c>
      <c r="B178" s="272" t="s">
        <v>452</v>
      </c>
      <c r="C178" s="119" t="s">
        <v>255</v>
      </c>
      <c r="D178" s="119" t="s">
        <v>16</v>
      </c>
      <c r="E178" s="119" t="s">
        <v>52</v>
      </c>
      <c r="F178" s="120">
        <v>8500</v>
      </c>
      <c r="G178" s="124"/>
      <c r="H178" s="125"/>
      <c r="I178" s="119"/>
      <c r="J178" s="119"/>
      <c r="K178" s="203" t="s">
        <v>453</v>
      </c>
      <c r="L178" s="119"/>
      <c r="M178" s="251"/>
      <c r="N178" s="251" t="s">
        <v>197</v>
      </c>
      <c r="O178" s="251" t="s">
        <v>457</v>
      </c>
      <c r="P178" s="252">
        <f t="shared" si="2"/>
        <v>3430.4347826086955</v>
      </c>
      <c r="Q178" s="252" t="s">
        <v>461</v>
      </c>
      <c r="R178" s="253"/>
      <c r="S178" s="122">
        <v>3148</v>
      </c>
      <c r="T178" s="122">
        <v>8</v>
      </c>
      <c r="U178" s="122" t="s">
        <v>301</v>
      </c>
      <c r="W178" s="133"/>
    </row>
    <row r="179" spans="1:25" s="109" customFormat="1" ht="34.5" customHeight="1">
      <c r="A179" s="118" t="s">
        <v>98</v>
      </c>
      <c r="B179" s="272" t="s">
        <v>454</v>
      </c>
      <c r="C179" s="119" t="s">
        <v>255</v>
      </c>
      <c r="D179" s="119" t="s">
        <v>19</v>
      </c>
      <c r="E179" s="119" t="s">
        <v>52</v>
      </c>
      <c r="F179" s="120">
        <v>9000</v>
      </c>
      <c r="G179" s="124"/>
      <c r="H179" s="125"/>
      <c r="I179" s="119"/>
      <c r="J179" s="119"/>
      <c r="K179" s="203" t="s">
        <v>453</v>
      </c>
      <c r="L179" s="119"/>
      <c r="M179" s="251"/>
      <c r="N179" s="251" t="s">
        <v>197</v>
      </c>
      <c r="O179" s="251" t="s">
        <v>457</v>
      </c>
      <c r="P179" s="252">
        <f t="shared" si="2"/>
        <v>3304.3478260869565</v>
      </c>
      <c r="Q179" s="252" t="s">
        <v>461</v>
      </c>
      <c r="R179" s="253"/>
      <c r="S179" s="122">
        <v>3032</v>
      </c>
      <c r="T179" s="122">
        <v>8</v>
      </c>
      <c r="U179" s="122" t="s">
        <v>301</v>
      </c>
      <c r="W179" s="133"/>
    </row>
    <row r="180" spans="1:25" s="109" customFormat="1" ht="34.950000000000003" customHeight="1">
      <c r="A180" s="118" t="s">
        <v>98</v>
      </c>
      <c r="B180" s="272" t="s">
        <v>743</v>
      </c>
      <c r="C180" s="119" t="s">
        <v>255</v>
      </c>
      <c r="D180" s="119" t="s">
        <v>19</v>
      </c>
      <c r="E180" s="119" t="s">
        <v>609</v>
      </c>
      <c r="F180" s="120">
        <v>3700</v>
      </c>
      <c r="G180" s="124" t="s">
        <v>64</v>
      </c>
      <c r="H180" s="119">
        <v>4.7</v>
      </c>
      <c r="I180" s="119" t="s">
        <v>65</v>
      </c>
      <c r="J180" s="119" t="s">
        <v>63</v>
      </c>
      <c r="K180" s="203" t="s">
        <v>750</v>
      </c>
      <c r="L180" s="119" t="s">
        <v>297</v>
      </c>
      <c r="M180" s="251"/>
      <c r="N180" s="251" t="s">
        <v>197</v>
      </c>
      <c r="O180" s="251" t="s">
        <v>457</v>
      </c>
      <c r="P180" s="252">
        <f t="shared" si="2"/>
        <v>517.39130434782601</v>
      </c>
      <c r="Q180" s="252" t="s">
        <v>461</v>
      </c>
      <c r="R180" s="253"/>
      <c r="S180" s="122">
        <v>468</v>
      </c>
      <c r="T180" s="122">
        <v>8</v>
      </c>
      <c r="U180" s="122" t="s">
        <v>301</v>
      </c>
      <c r="W180" s="133"/>
    </row>
    <row r="181" spans="1:25" s="109" customFormat="1" ht="34.950000000000003" customHeight="1">
      <c r="A181" s="118" t="s">
        <v>98</v>
      </c>
      <c r="B181" s="272" t="s">
        <v>744</v>
      </c>
      <c r="C181" s="119" t="s">
        <v>255</v>
      </c>
      <c r="D181" s="119" t="s">
        <v>16</v>
      </c>
      <c r="E181" s="119" t="s">
        <v>615</v>
      </c>
      <c r="F181" s="120">
        <v>3800</v>
      </c>
      <c r="G181" s="124" t="s">
        <v>64</v>
      </c>
      <c r="H181" s="119">
        <v>4.7</v>
      </c>
      <c r="I181" s="119" t="s">
        <v>65</v>
      </c>
      <c r="J181" s="119" t="s">
        <v>63</v>
      </c>
      <c r="K181" s="203" t="s">
        <v>750</v>
      </c>
      <c r="L181" s="119" t="s">
        <v>297</v>
      </c>
      <c r="M181" s="251"/>
      <c r="N181" s="251" t="s">
        <v>197</v>
      </c>
      <c r="O181" s="251" t="s">
        <v>457</v>
      </c>
      <c r="P181" s="252">
        <f t="shared" si="2"/>
        <v>566.30434782608688</v>
      </c>
      <c r="Q181" s="252" t="s">
        <v>461</v>
      </c>
      <c r="R181" s="253"/>
      <c r="S181" s="122">
        <v>513</v>
      </c>
      <c r="T181" s="122">
        <v>8</v>
      </c>
      <c r="U181" s="122" t="s">
        <v>301</v>
      </c>
      <c r="W181" s="133"/>
      <c r="X181" s="122">
        <v>516.67999999999995</v>
      </c>
      <c r="Y181" s="264" t="s">
        <v>788</v>
      </c>
    </row>
    <row r="182" spans="1:25" s="109" customFormat="1" ht="34.950000000000003" customHeight="1">
      <c r="A182" s="118" t="s">
        <v>98</v>
      </c>
      <c r="B182" s="272" t="s">
        <v>745</v>
      </c>
      <c r="C182" s="119" t="s">
        <v>255</v>
      </c>
      <c r="D182" s="119" t="s">
        <v>19</v>
      </c>
      <c r="E182" s="119" t="s">
        <v>751</v>
      </c>
      <c r="F182" s="263">
        <v>4000</v>
      </c>
      <c r="G182" s="120" t="s">
        <v>64</v>
      </c>
      <c r="H182" s="119">
        <v>3.2</v>
      </c>
      <c r="I182" s="119" t="s">
        <v>65</v>
      </c>
      <c r="J182" s="119" t="s">
        <v>63</v>
      </c>
      <c r="K182" s="203" t="s">
        <v>448</v>
      </c>
      <c r="L182" s="119" t="s">
        <v>297</v>
      </c>
      <c r="M182" s="251"/>
      <c r="N182" s="251" t="s">
        <v>197</v>
      </c>
      <c r="O182" s="251" t="s">
        <v>457</v>
      </c>
      <c r="P182" s="252">
        <f t="shared" si="2"/>
        <v>668.47826086956513</v>
      </c>
      <c r="Q182" s="252" t="s">
        <v>461</v>
      </c>
      <c r="R182" s="253"/>
      <c r="S182" s="122">
        <v>607</v>
      </c>
      <c r="T182" s="122">
        <v>8</v>
      </c>
      <c r="U182" s="122" t="s">
        <v>301</v>
      </c>
      <c r="W182" s="133"/>
      <c r="X182" s="122">
        <v>638.38</v>
      </c>
      <c r="Y182" s="264" t="s">
        <v>788</v>
      </c>
    </row>
    <row r="183" spans="1:25" s="109" customFormat="1" ht="34.950000000000003" customHeight="1">
      <c r="A183" s="118" t="s">
        <v>98</v>
      </c>
      <c r="B183" s="272" t="s">
        <v>746</v>
      </c>
      <c r="C183" s="119" t="s">
        <v>255</v>
      </c>
      <c r="D183" s="119" t="s">
        <v>16</v>
      </c>
      <c r="E183" s="119" t="s">
        <v>515</v>
      </c>
      <c r="F183" s="120">
        <v>3700</v>
      </c>
      <c r="G183" s="120" t="s">
        <v>64</v>
      </c>
      <c r="H183" s="119">
        <v>3.2</v>
      </c>
      <c r="I183" s="119" t="s">
        <v>65</v>
      </c>
      <c r="J183" s="119" t="s">
        <v>63</v>
      </c>
      <c r="K183" s="203" t="s">
        <v>752</v>
      </c>
      <c r="L183" s="119" t="s">
        <v>297</v>
      </c>
      <c r="M183" s="251"/>
      <c r="N183" s="251" t="s">
        <v>198</v>
      </c>
      <c r="O183" s="251"/>
      <c r="P183" s="252">
        <f t="shared" si="2"/>
        <v>701.08695652173913</v>
      </c>
      <c r="Q183" s="252" t="s">
        <v>461</v>
      </c>
      <c r="R183" s="253"/>
      <c r="S183" s="122">
        <v>637</v>
      </c>
      <c r="T183" s="122">
        <v>8</v>
      </c>
      <c r="U183" s="122" t="s">
        <v>301</v>
      </c>
      <c r="W183" s="133"/>
      <c r="X183" s="122">
        <v>638.38</v>
      </c>
      <c r="Y183" s="264" t="s">
        <v>788</v>
      </c>
    </row>
    <row r="184" spans="1:25" s="109" customFormat="1" ht="34.950000000000003" customHeight="1">
      <c r="A184" s="118" t="s">
        <v>98</v>
      </c>
      <c r="B184" s="272" t="s">
        <v>747</v>
      </c>
      <c r="C184" s="119" t="s">
        <v>255</v>
      </c>
      <c r="D184" s="119" t="s">
        <v>24</v>
      </c>
      <c r="E184" s="119" t="s">
        <v>753</v>
      </c>
      <c r="F184" s="120">
        <v>3800</v>
      </c>
      <c r="G184" s="120" t="s">
        <v>64</v>
      </c>
      <c r="H184" s="119">
        <v>3.5</v>
      </c>
      <c r="I184" s="119" t="s">
        <v>65</v>
      </c>
      <c r="J184" s="119" t="s">
        <v>310</v>
      </c>
      <c r="K184" s="203" t="s">
        <v>754</v>
      </c>
      <c r="L184" s="119" t="s">
        <v>297</v>
      </c>
      <c r="M184" s="251"/>
      <c r="N184" s="251" t="s">
        <v>198</v>
      </c>
      <c r="O184" s="251"/>
      <c r="P184" s="252">
        <f t="shared" si="2"/>
        <v>927.17391304347825</v>
      </c>
      <c r="Q184" s="252" t="s">
        <v>461</v>
      </c>
      <c r="R184" s="253"/>
      <c r="S184" s="122">
        <v>845</v>
      </c>
      <c r="T184" s="122">
        <v>8</v>
      </c>
      <c r="U184" s="122" t="s">
        <v>301</v>
      </c>
      <c r="W184" s="133"/>
      <c r="X184" s="122">
        <v>845.28</v>
      </c>
      <c r="Y184" s="264" t="s">
        <v>788</v>
      </c>
    </row>
    <row r="185" spans="1:25" s="109" customFormat="1" ht="34.950000000000003" customHeight="1">
      <c r="A185" s="118" t="s">
        <v>99</v>
      </c>
      <c r="B185" s="272" t="s">
        <v>748</v>
      </c>
      <c r="C185" s="119" t="s">
        <v>101</v>
      </c>
      <c r="D185" s="119" t="s">
        <v>19</v>
      </c>
      <c r="E185" s="119" t="s">
        <v>609</v>
      </c>
      <c r="F185" s="120">
        <v>3600</v>
      </c>
      <c r="G185" s="124" t="s">
        <v>104</v>
      </c>
      <c r="H185" s="119">
        <v>3</v>
      </c>
      <c r="I185" s="119" t="s">
        <v>755</v>
      </c>
      <c r="J185" s="119" t="s">
        <v>65</v>
      </c>
      <c r="K185" s="203" t="s">
        <v>756</v>
      </c>
      <c r="L185" s="119" t="s">
        <v>65</v>
      </c>
      <c r="M185" s="251"/>
      <c r="N185" s="251" t="s">
        <v>268</v>
      </c>
      <c r="O185" s="251" t="s">
        <v>269</v>
      </c>
      <c r="P185" s="252">
        <f t="shared" si="2"/>
        <v>333.695652173913</v>
      </c>
      <c r="Q185" s="252" t="s">
        <v>461</v>
      </c>
      <c r="R185" s="253"/>
      <c r="S185" s="122">
        <v>299</v>
      </c>
      <c r="T185" s="122">
        <v>8</v>
      </c>
      <c r="U185" s="122" t="s">
        <v>301</v>
      </c>
      <c r="W185" s="133"/>
    </row>
    <row r="186" spans="1:25" s="109" customFormat="1" ht="34.5" customHeight="1">
      <c r="A186" s="118" t="s">
        <v>99</v>
      </c>
      <c r="B186" s="272" t="s">
        <v>303</v>
      </c>
      <c r="C186" s="119" t="s">
        <v>101</v>
      </c>
      <c r="D186" s="119" t="s">
        <v>19</v>
      </c>
      <c r="E186" s="119" t="s">
        <v>44</v>
      </c>
      <c r="F186" s="120">
        <v>4500</v>
      </c>
      <c r="G186" s="124" t="s">
        <v>25</v>
      </c>
      <c r="H186" s="125">
        <v>4.5</v>
      </c>
      <c r="I186" s="119" t="s">
        <v>65</v>
      </c>
      <c r="J186" s="119" t="s">
        <v>310</v>
      </c>
      <c r="K186" s="203"/>
      <c r="L186" s="119"/>
      <c r="M186" s="251" t="s">
        <v>288</v>
      </c>
      <c r="N186" s="251" t="s">
        <v>268</v>
      </c>
      <c r="O186" s="251" t="s">
        <v>256</v>
      </c>
      <c r="P186" s="252">
        <f t="shared" si="2"/>
        <v>876.08695652173913</v>
      </c>
      <c r="Q186" s="252" t="s">
        <v>461</v>
      </c>
      <c r="R186" s="253"/>
      <c r="S186" s="122">
        <v>798</v>
      </c>
      <c r="T186" s="122">
        <v>8</v>
      </c>
      <c r="U186" s="122" t="s">
        <v>301</v>
      </c>
      <c r="W186" s="133"/>
    </row>
    <row r="187" spans="1:25" s="267" customFormat="1" ht="34.950000000000003" customHeight="1">
      <c r="A187" s="123" t="s">
        <v>99</v>
      </c>
      <c r="B187" s="134" t="s">
        <v>811</v>
      </c>
      <c r="C187" s="135" t="s">
        <v>101</v>
      </c>
      <c r="D187" s="135" t="s">
        <v>27</v>
      </c>
      <c r="E187" s="135" t="s">
        <v>56</v>
      </c>
      <c r="F187" s="136">
        <v>3200</v>
      </c>
      <c r="G187" s="137" t="s">
        <v>307</v>
      </c>
      <c r="H187" s="265">
        <v>2.2999999999999998</v>
      </c>
      <c r="I187" s="135" t="s">
        <v>65</v>
      </c>
      <c r="J187" s="135" t="s">
        <v>310</v>
      </c>
      <c r="K187" s="204"/>
      <c r="L187" s="135"/>
      <c r="M187" s="254" t="s">
        <v>288</v>
      </c>
      <c r="N187" s="254" t="s">
        <v>268</v>
      </c>
      <c r="O187" s="254" t="s">
        <v>256</v>
      </c>
      <c r="P187" s="255" t="e">
        <f t="shared" si="2"/>
        <v>#VALUE!</v>
      </c>
      <c r="Q187" s="255" t="s">
        <v>461</v>
      </c>
      <c r="R187" s="256"/>
      <c r="S187" s="266" t="s">
        <v>829</v>
      </c>
      <c r="T187" s="266">
        <v>8</v>
      </c>
      <c r="U187" s="266" t="s">
        <v>301</v>
      </c>
      <c r="W187" s="268"/>
    </row>
    <row r="188" spans="1:25" s="109" customFormat="1" ht="34.950000000000003" customHeight="1">
      <c r="A188" s="118" t="s">
        <v>99</v>
      </c>
      <c r="B188" s="272" t="s">
        <v>749</v>
      </c>
      <c r="C188" s="119" t="s">
        <v>101</v>
      </c>
      <c r="D188" s="119" t="s">
        <v>415</v>
      </c>
      <c r="E188" s="119" t="s">
        <v>27</v>
      </c>
      <c r="F188" s="120">
        <v>5000</v>
      </c>
      <c r="G188" s="124" t="s">
        <v>25</v>
      </c>
      <c r="H188" s="125">
        <v>4.5999999999999996</v>
      </c>
      <c r="I188" s="119" t="s">
        <v>65</v>
      </c>
      <c r="J188" s="119" t="s">
        <v>63</v>
      </c>
      <c r="K188" s="203" t="s">
        <v>757</v>
      </c>
      <c r="L188" s="119"/>
      <c r="M188" s="251"/>
      <c r="N188" s="251" t="s">
        <v>529</v>
      </c>
      <c r="O188" s="251" t="s">
        <v>256</v>
      </c>
      <c r="P188" s="252">
        <f t="shared" si="2"/>
        <v>1285.8695652173913</v>
      </c>
      <c r="Q188" s="252"/>
      <c r="R188" s="253"/>
      <c r="S188" s="122">
        <v>1175</v>
      </c>
      <c r="T188" s="122">
        <v>8</v>
      </c>
      <c r="U188" s="122" t="s">
        <v>301</v>
      </c>
      <c r="W188" s="133"/>
    </row>
    <row r="189" spans="1:25" s="109" customFormat="1" ht="34.950000000000003" customHeight="1">
      <c r="A189" s="118" t="s">
        <v>99</v>
      </c>
      <c r="B189" s="272" t="s">
        <v>818</v>
      </c>
      <c r="C189" s="119" t="s">
        <v>101</v>
      </c>
      <c r="D189" s="119" t="s">
        <v>16</v>
      </c>
      <c r="E189" s="119" t="s">
        <v>615</v>
      </c>
      <c r="F189" s="120">
        <v>3500</v>
      </c>
      <c r="G189" s="124" t="s">
        <v>131</v>
      </c>
      <c r="H189" s="125"/>
      <c r="I189" s="119"/>
      <c r="J189" s="119"/>
      <c r="K189" s="203"/>
      <c r="L189" s="119"/>
      <c r="M189" s="251"/>
      <c r="N189" s="251" t="s">
        <v>529</v>
      </c>
      <c r="O189" s="251" t="s">
        <v>256</v>
      </c>
      <c r="P189" s="257">
        <f t="shared" si="2"/>
        <v>603.26086956521738</v>
      </c>
      <c r="Q189" s="258"/>
      <c r="R189" s="253"/>
      <c r="S189" s="122">
        <v>547</v>
      </c>
      <c r="T189" s="122">
        <v>8</v>
      </c>
      <c r="U189" s="122" t="s">
        <v>301</v>
      </c>
      <c r="W189" s="133"/>
    </row>
    <row r="190" spans="1:25" s="109" customFormat="1" ht="34.950000000000003" customHeight="1">
      <c r="A190" s="118" t="s">
        <v>99</v>
      </c>
      <c r="B190" s="272" t="s">
        <v>819</v>
      </c>
      <c r="C190" s="119" t="s">
        <v>101</v>
      </c>
      <c r="D190" s="119" t="s">
        <v>27</v>
      </c>
      <c r="E190" s="119" t="s">
        <v>56</v>
      </c>
      <c r="F190" s="120">
        <v>4200</v>
      </c>
      <c r="G190" s="124" t="s">
        <v>131</v>
      </c>
      <c r="H190" s="125"/>
      <c r="I190" s="119"/>
      <c r="J190" s="119"/>
      <c r="K190" s="203"/>
      <c r="L190" s="119"/>
      <c r="M190" s="251"/>
      <c r="N190" s="251" t="s">
        <v>820</v>
      </c>
      <c r="O190" s="251" t="s">
        <v>256</v>
      </c>
      <c r="P190" s="257">
        <f t="shared" si="2"/>
        <v>1134.782608695652</v>
      </c>
      <c r="Q190" s="258"/>
      <c r="R190" s="253"/>
      <c r="S190" s="122">
        <v>1036</v>
      </c>
      <c r="T190" s="122">
        <v>8</v>
      </c>
      <c r="U190" s="122" t="s">
        <v>301</v>
      </c>
      <c r="W190" s="133"/>
    </row>
    <row r="191" spans="1:25" s="109" customFormat="1" ht="34.950000000000003" customHeight="1">
      <c r="A191" s="138" t="s">
        <v>111</v>
      </c>
      <c r="B191" s="139" t="s">
        <v>314</v>
      </c>
      <c r="C191" s="140" t="s">
        <v>255</v>
      </c>
      <c r="D191" s="140" t="s">
        <v>16</v>
      </c>
      <c r="E191" s="140" t="s">
        <v>52</v>
      </c>
      <c r="F191" s="141">
        <v>3300</v>
      </c>
      <c r="G191" s="142" t="s">
        <v>64</v>
      </c>
      <c r="H191" s="140">
        <v>3.9</v>
      </c>
      <c r="I191" s="140" t="s">
        <v>65</v>
      </c>
      <c r="J191" s="140" t="s">
        <v>310</v>
      </c>
      <c r="K191" s="205" t="s">
        <v>109</v>
      </c>
      <c r="L191" s="140"/>
      <c r="M191" s="140" t="s">
        <v>69</v>
      </c>
      <c r="N191" s="140"/>
      <c r="O191" s="140"/>
      <c r="P191" s="287" t="s">
        <v>462</v>
      </c>
      <c r="Q191" s="288"/>
      <c r="R191" s="107"/>
      <c r="S191" s="132"/>
      <c r="T191" s="122"/>
      <c r="U191" s="122"/>
    </row>
    <row r="192" spans="1:25" s="109" customFormat="1" ht="34.950000000000003" customHeight="1">
      <c r="A192" s="138" t="s">
        <v>111</v>
      </c>
      <c r="B192" s="139" t="s">
        <v>315</v>
      </c>
      <c r="C192" s="140" t="s">
        <v>255</v>
      </c>
      <c r="D192" s="140" t="s">
        <v>16</v>
      </c>
      <c r="E192" s="140" t="s">
        <v>52</v>
      </c>
      <c r="F192" s="141">
        <v>3300</v>
      </c>
      <c r="G192" s="142" t="s">
        <v>64</v>
      </c>
      <c r="H192" s="140">
        <v>3.9</v>
      </c>
      <c r="I192" s="140" t="s">
        <v>65</v>
      </c>
      <c r="J192" s="140" t="s">
        <v>310</v>
      </c>
      <c r="K192" s="205"/>
      <c r="L192" s="140"/>
      <c r="M192" s="140" t="s">
        <v>69</v>
      </c>
      <c r="N192" s="140"/>
      <c r="O192" s="140"/>
      <c r="P192" s="287" t="s">
        <v>462</v>
      </c>
      <c r="Q192" s="288"/>
      <c r="R192" s="107"/>
      <c r="S192" s="132"/>
      <c r="T192" s="122"/>
      <c r="U192" s="122"/>
    </row>
    <row r="193" spans="1:21" s="109" customFormat="1" ht="34.950000000000003" customHeight="1">
      <c r="A193" s="138" t="s">
        <v>111</v>
      </c>
      <c r="B193" s="139" t="s">
        <v>316</v>
      </c>
      <c r="C193" s="140" t="s">
        <v>255</v>
      </c>
      <c r="D193" s="140" t="s">
        <v>19</v>
      </c>
      <c r="E193" s="140" t="s">
        <v>44</v>
      </c>
      <c r="F193" s="141">
        <v>3800</v>
      </c>
      <c r="G193" s="142" t="s">
        <v>64</v>
      </c>
      <c r="H193" s="140">
        <v>3.9</v>
      </c>
      <c r="I193" s="140" t="s">
        <v>65</v>
      </c>
      <c r="J193" s="140" t="s">
        <v>310</v>
      </c>
      <c r="K193" s="205"/>
      <c r="L193" s="140"/>
      <c r="M193" s="140" t="s">
        <v>69</v>
      </c>
      <c r="N193" s="140"/>
      <c r="O193" s="140"/>
      <c r="P193" s="287" t="s">
        <v>462</v>
      </c>
      <c r="Q193" s="288"/>
      <c r="R193" s="107"/>
      <c r="S193" s="132"/>
      <c r="T193" s="122"/>
      <c r="U193" s="122"/>
    </row>
    <row r="194" spans="1:21" s="109" customFormat="1" ht="34.950000000000003" customHeight="1">
      <c r="A194" s="138" t="s">
        <v>111</v>
      </c>
      <c r="B194" s="139" t="s">
        <v>317</v>
      </c>
      <c r="C194" s="140" t="s">
        <v>255</v>
      </c>
      <c r="D194" s="140" t="s">
        <v>19</v>
      </c>
      <c r="E194" s="140" t="s">
        <v>44</v>
      </c>
      <c r="F194" s="141">
        <v>3200</v>
      </c>
      <c r="G194" s="142" t="s">
        <v>64</v>
      </c>
      <c r="H194" s="140">
        <v>3.9</v>
      </c>
      <c r="I194" s="140" t="s">
        <v>65</v>
      </c>
      <c r="J194" s="140" t="s">
        <v>310</v>
      </c>
      <c r="K194" s="205"/>
      <c r="L194" s="140"/>
      <c r="M194" s="140" t="s">
        <v>69</v>
      </c>
      <c r="N194" s="140"/>
      <c r="O194" s="140"/>
      <c r="P194" s="287" t="s">
        <v>462</v>
      </c>
      <c r="Q194" s="288"/>
      <c r="R194" s="107"/>
      <c r="S194" s="132"/>
      <c r="T194" s="122"/>
      <c r="U194" s="122"/>
    </row>
    <row r="195" spans="1:21" s="109" customFormat="1" ht="34.950000000000003" customHeight="1">
      <c r="A195" s="143" t="s">
        <v>111</v>
      </c>
      <c r="B195" s="144" t="s">
        <v>318</v>
      </c>
      <c r="C195" s="145" t="s">
        <v>255</v>
      </c>
      <c r="D195" s="145" t="s">
        <v>16</v>
      </c>
      <c r="E195" s="145" t="s">
        <v>52</v>
      </c>
      <c r="F195" s="146">
        <v>3600</v>
      </c>
      <c r="G195" s="147" t="s">
        <v>64</v>
      </c>
      <c r="H195" s="145"/>
      <c r="I195" s="145"/>
      <c r="J195" s="145"/>
      <c r="K195" s="206"/>
      <c r="L195" s="145"/>
      <c r="M195" s="145" t="s">
        <v>422</v>
      </c>
      <c r="N195" s="145"/>
      <c r="O195" s="145"/>
      <c r="P195" s="287" t="s">
        <v>462</v>
      </c>
      <c r="Q195" s="288"/>
      <c r="R195" s="107"/>
      <c r="S195" s="132"/>
      <c r="T195" s="122"/>
      <c r="U195" s="122"/>
    </row>
    <row r="196" spans="1:21" s="109" customFormat="1" ht="34.950000000000003" customHeight="1">
      <c r="A196" s="143" t="s">
        <v>111</v>
      </c>
      <c r="B196" s="144" t="s">
        <v>319</v>
      </c>
      <c r="C196" s="145" t="s">
        <v>255</v>
      </c>
      <c r="D196" s="145" t="s">
        <v>16</v>
      </c>
      <c r="E196" s="145" t="s">
        <v>52</v>
      </c>
      <c r="F196" s="146">
        <v>3100</v>
      </c>
      <c r="G196" s="147" t="s">
        <v>64</v>
      </c>
      <c r="H196" s="145"/>
      <c r="I196" s="145"/>
      <c r="J196" s="145"/>
      <c r="K196" s="206"/>
      <c r="L196" s="145"/>
      <c r="M196" s="145" t="s">
        <v>422</v>
      </c>
      <c r="N196" s="145"/>
      <c r="O196" s="145"/>
      <c r="P196" s="287" t="s">
        <v>462</v>
      </c>
      <c r="Q196" s="288"/>
      <c r="R196" s="107"/>
      <c r="S196" s="132"/>
      <c r="T196" s="122"/>
      <c r="U196" s="122"/>
    </row>
    <row r="197" spans="1:21" s="109" customFormat="1" ht="34.950000000000003" customHeight="1">
      <c r="A197" s="123" t="s">
        <v>111</v>
      </c>
      <c r="B197" s="134" t="s">
        <v>320</v>
      </c>
      <c r="C197" s="135" t="s">
        <v>255</v>
      </c>
      <c r="D197" s="135" t="s">
        <v>19</v>
      </c>
      <c r="E197" s="135" t="s">
        <v>44</v>
      </c>
      <c r="F197" s="136">
        <v>4100</v>
      </c>
      <c r="G197" s="137" t="s">
        <v>418</v>
      </c>
      <c r="H197" s="135"/>
      <c r="I197" s="135"/>
      <c r="J197" s="135"/>
      <c r="K197" s="204"/>
      <c r="L197" s="135"/>
      <c r="M197" s="135" t="s">
        <v>422</v>
      </c>
      <c r="N197" s="135"/>
      <c r="O197" s="135"/>
      <c r="P197" s="287" t="s">
        <v>462</v>
      </c>
      <c r="Q197" s="288"/>
      <c r="R197" s="107"/>
      <c r="S197" s="132"/>
      <c r="T197" s="122"/>
      <c r="U197" s="122"/>
    </row>
    <row r="198" spans="1:21" s="109" customFormat="1" ht="34.950000000000003" customHeight="1">
      <c r="A198" s="143" t="s">
        <v>111</v>
      </c>
      <c r="B198" s="144" t="s">
        <v>321</v>
      </c>
      <c r="C198" s="145" t="s">
        <v>255</v>
      </c>
      <c r="D198" s="145" t="s">
        <v>19</v>
      </c>
      <c r="E198" s="145" t="s">
        <v>44</v>
      </c>
      <c r="F198" s="146">
        <v>3800</v>
      </c>
      <c r="G198" s="147" t="s">
        <v>418</v>
      </c>
      <c r="H198" s="145"/>
      <c r="I198" s="145"/>
      <c r="J198" s="145"/>
      <c r="K198" s="206"/>
      <c r="L198" s="145"/>
      <c r="M198" s="145" t="s">
        <v>422</v>
      </c>
      <c r="N198" s="145"/>
      <c r="O198" s="145"/>
      <c r="P198" s="287" t="s">
        <v>462</v>
      </c>
      <c r="Q198" s="288"/>
      <c r="R198" s="107"/>
      <c r="S198" s="132"/>
      <c r="T198" s="122"/>
      <c r="U198" s="122"/>
    </row>
    <row r="199" spans="1:21" s="109" customFormat="1" ht="34.950000000000003" customHeight="1">
      <c r="A199" s="143" t="s">
        <v>111</v>
      </c>
      <c r="B199" s="144" t="s">
        <v>322</v>
      </c>
      <c r="C199" s="145" t="s">
        <v>255</v>
      </c>
      <c r="D199" s="145" t="s">
        <v>19</v>
      </c>
      <c r="E199" s="145" t="s">
        <v>44</v>
      </c>
      <c r="F199" s="146">
        <v>3300</v>
      </c>
      <c r="G199" s="147" t="s">
        <v>418</v>
      </c>
      <c r="H199" s="145"/>
      <c r="I199" s="145"/>
      <c r="J199" s="145"/>
      <c r="K199" s="206"/>
      <c r="L199" s="145"/>
      <c r="M199" s="145" t="s">
        <v>422</v>
      </c>
      <c r="N199" s="145"/>
      <c r="O199" s="145"/>
      <c r="P199" s="287" t="s">
        <v>462</v>
      </c>
      <c r="Q199" s="288"/>
      <c r="R199" s="107"/>
      <c r="S199" s="132"/>
      <c r="T199" s="122"/>
      <c r="U199" s="122"/>
    </row>
    <row r="200" spans="1:21" s="109" customFormat="1" ht="34.950000000000003" customHeight="1">
      <c r="A200" s="143" t="s">
        <v>111</v>
      </c>
      <c r="B200" s="144" t="s">
        <v>323</v>
      </c>
      <c r="C200" s="145" t="s">
        <v>255</v>
      </c>
      <c r="D200" s="145" t="s">
        <v>19</v>
      </c>
      <c r="E200" s="145" t="s">
        <v>44</v>
      </c>
      <c r="F200" s="146">
        <v>3100</v>
      </c>
      <c r="G200" s="147" t="s">
        <v>18</v>
      </c>
      <c r="H200" s="145"/>
      <c r="I200" s="145"/>
      <c r="J200" s="145"/>
      <c r="K200" s="206"/>
      <c r="L200" s="145"/>
      <c r="M200" s="145" t="s">
        <v>422</v>
      </c>
      <c r="N200" s="145"/>
      <c r="O200" s="145"/>
      <c r="P200" s="287" t="s">
        <v>462</v>
      </c>
      <c r="Q200" s="288"/>
      <c r="R200" s="107"/>
      <c r="S200" s="132"/>
      <c r="T200" s="122"/>
      <c r="U200" s="122"/>
    </row>
    <row r="201" spans="1:21" s="109" customFormat="1" ht="34.950000000000003" customHeight="1">
      <c r="A201" s="143" t="s">
        <v>111</v>
      </c>
      <c r="B201" s="144" t="s">
        <v>324</v>
      </c>
      <c r="C201" s="145" t="s">
        <v>255</v>
      </c>
      <c r="D201" s="145" t="s">
        <v>16</v>
      </c>
      <c r="E201" s="145" t="s">
        <v>52</v>
      </c>
      <c r="F201" s="146">
        <v>4000</v>
      </c>
      <c r="G201" s="147" t="s">
        <v>18</v>
      </c>
      <c r="H201" s="145"/>
      <c r="I201" s="145"/>
      <c r="J201" s="145"/>
      <c r="K201" s="206"/>
      <c r="L201" s="145"/>
      <c r="M201" s="145" t="s">
        <v>422</v>
      </c>
      <c r="N201" s="145"/>
      <c r="O201" s="145"/>
      <c r="P201" s="287" t="s">
        <v>462</v>
      </c>
      <c r="Q201" s="288"/>
      <c r="R201" s="107"/>
      <c r="S201" s="132"/>
      <c r="T201" s="122"/>
      <c r="U201" s="122"/>
    </row>
    <row r="202" spans="1:21" s="109" customFormat="1" ht="34.950000000000003" customHeight="1">
      <c r="A202" s="143" t="s">
        <v>111</v>
      </c>
      <c r="B202" s="144" t="s">
        <v>325</v>
      </c>
      <c r="C202" s="145" t="s">
        <v>255</v>
      </c>
      <c r="D202" s="145" t="s">
        <v>16</v>
      </c>
      <c r="E202" s="145" t="s">
        <v>52</v>
      </c>
      <c r="F202" s="146">
        <v>4000</v>
      </c>
      <c r="G202" s="147" t="s">
        <v>18</v>
      </c>
      <c r="H202" s="145"/>
      <c r="I202" s="145"/>
      <c r="J202" s="145"/>
      <c r="K202" s="206"/>
      <c r="L202" s="145"/>
      <c r="M202" s="145" t="s">
        <v>422</v>
      </c>
      <c r="N202" s="145"/>
      <c r="O202" s="145"/>
      <c r="P202" s="287" t="s">
        <v>462</v>
      </c>
      <c r="Q202" s="288"/>
      <c r="R202" s="107"/>
      <c r="S202" s="132"/>
      <c r="T202" s="122"/>
      <c r="U202" s="122"/>
    </row>
    <row r="203" spans="1:21" s="109" customFormat="1" ht="34.950000000000003" customHeight="1">
      <c r="A203" s="143" t="s">
        <v>111</v>
      </c>
      <c r="B203" s="144" t="s">
        <v>326</v>
      </c>
      <c r="C203" s="145" t="s">
        <v>255</v>
      </c>
      <c r="D203" s="145" t="s">
        <v>19</v>
      </c>
      <c r="E203" s="145" t="s">
        <v>44</v>
      </c>
      <c r="F203" s="146">
        <v>4500</v>
      </c>
      <c r="G203" s="147" t="s">
        <v>18</v>
      </c>
      <c r="H203" s="145"/>
      <c r="I203" s="145"/>
      <c r="J203" s="145"/>
      <c r="K203" s="206"/>
      <c r="L203" s="145"/>
      <c r="M203" s="145" t="s">
        <v>422</v>
      </c>
      <c r="N203" s="145"/>
      <c r="O203" s="145"/>
      <c r="P203" s="287" t="s">
        <v>462</v>
      </c>
      <c r="Q203" s="288"/>
      <c r="R203" s="107"/>
      <c r="S203" s="132"/>
      <c r="T203" s="122"/>
      <c r="U203" s="122"/>
    </row>
    <row r="204" spans="1:21" s="109" customFormat="1" ht="34.950000000000003" customHeight="1">
      <c r="A204" s="143" t="s">
        <v>111</v>
      </c>
      <c r="B204" s="144" t="s">
        <v>327</v>
      </c>
      <c r="C204" s="145" t="s">
        <v>255</v>
      </c>
      <c r="D204" s="145" t="s">
        <v>19</v>
      </c>
      <c r="E204" s="145" t="s">
        <v>44</v>
      </c>
      <c r="F204" s="146">
        <v>4500</v>
      </c>
      <c r="G204" s="147" t="s">
        <v>18</v>
      </c>
      <c r="H204" s="145"/>
      <c r="I204" s="145"/>
      <c r="J204" s="145"/>
      <c r="K204" s="206"/>
      <c r="L204" s="145"/>
      <c r="M204" s="145" t="s">
        <v>422</v>
      </c>
      <c r="N204" s="145"/>
      <c r="O204" s="145"/>
      <c r="P204" s="287" t="s">
        <v>462</v>
      </c>
      <c r="Q204" s="288"/>
      <c r="R204" s="107"/>
      <c r="S204" s="132"/>
      <c r="T204" s="122"/>
      <c r="U204" s="122"/>
    </row>
    <row r="205" spans="1:21" s="109" customFormat="1" ht="34.950000000000003" customHeight="1">
      <c r="A205" s="123" t="s">
        <v>111</v>
      </c>
      <c r="B205" s="134" t="s">
        <v>328</v>
      </c>
      <c r="C205" s="135" t="s">
        <v>255</v>
      </c>
      <c r="D205" s="135" t="s">
        <v>24</v>
      </c>
      <c r="E205" s="135" t="s">
        <v>50</v>
      </c>
      <c r="F205" s="136">
        <v>4800</v>
      </c>
      <c r="G205" s="135" t="s">
        <v>18</v>
      </c>
      <c r="H205" s="135"/>
      <c r="I205" s="135"/>
      <c r="J205" s="135"/>
      <c r="K205" s="204"/>
      <c r="L205" s="135"/>
      <c r="M205" s="135" t="s">
        <v>422</v>
      </c>
      <c r="N205" s="135"/>
      <c r="O205" s="135"/>
      <c r="P205" s="287" t="s">
        <v>462</v>
      </c>
      <c r="Q205" s="288"/>
      <c r="R205" s="107"/>
      <c r="S205" s="132"/>
      <c r="T205" s="122"/>
      <c r="U205" s="122"/>
    </row>
    <row r="206" spans="1:21" s="109" customFormat="1" ht="34.950000000000003" customHeight="1">
      <c r="A206" s="123" t="s">
        <v>111</v>
      </c>
      <c r="B206" s="134" t="s">
        <v>329</v>
      </c>
      <c r="C206" s="135" t="s">
        <v>255</v>
      </c>
      <c r="D206" s="135" t="s">
        <v>24</v>
      </c>
      <c r="E206" s="135" t="s">
        <v>50</v>
      </c>
      <c r="F206" s="136">
        <v>4800</v>
      </c>
      <c r="G206" s="135" t="s">
        <v>18</v>
      </c>
      <c r="H206" s="135"/>
      <c r="I206" s="135"/>
      <c r="J206" s="135"/>
      <c r="K206" s="204"/>
      <c r="L206" s="135"/>
      <c r="M206" s="135" t="s">
        <v>422</v>
      </c>
      <c r="N206" s="135"/>
      <c r="O206" s="135"/>
      <c r="P206" s="287" t="s">
        <v>462</v>
      </c>
      <c r="Q206" s="288"/>
      <c r="R206" s="107"/>
      <c r="S206" s="132"/>
      <c r="T206" s="122"/>
      <c r="U206" s="122"/>
    </row>
    <row r="207" spans="1:21" s="109" customFormat="1" ht="34.950000000000003" customHeight="1">
      <c r="A207" s="143" t="s">
        <v>111</v>
      </c>
      <c r="B207" s="144" t="s">
        <v>330</v>
      </c>
      <c r="C207" s="145" t="s">
        <v>255</v>
      </c>
      <c r="D207" s="145" t="s">
        <v>24</v>
      </c>
      <c r="E207" s="145" t="s">
        <v>50</v>
      </c>
      <c r="F207" s="146">
        <v>4800</v>
      </c>
      <c r="G207" s="147" t="s">
        <v>18</v>
      </c>
      <c r="H207" s="145"/>
      <c r="I207" s="145"/>
      <c r="J207" s="145"/>
      <c r="K207" s="206"/>
      <c r="L207" s="145"/>
      <c r="M207" s="145" t="s">
        <v>422</v>
      </c>
      <c r="N207" s="145"/>
      <c r="O207" s="145"/>
      <c r="P207" s="287" t="s">
        <v>462</v>
      </c>
      <c r="Q207" s="288"/>
      <c r="R207" s="107"/>
      <c r="S207" s="132"/>
      <c r="T207" s="122"/>
      <c r="U207" s="122"/>
    </row>
    <row r="208" spans="1:21" s="109" customFormat="1" ht="34.950000000000003" customHeight="1">
      <c r="A208" s="123" t="s">
        <v>111</v>
      </c>
      <c r="B208" s="134" t="s">
        <v>331</v>
      </c>
      <c r="C208" s="135" t="s">
        <v>255</v>
      </c>
      <c r="D208" s="135" t="s">
        <v>16</v>
      </c>
      <c r="E208" s="135" t="s">
        <v>52</v>
      </c>
      <c r="F208" s="136">
        <v>5000</v>
      </c>
      <c r="G208" s="137" t="s">
        <v>18</v>
      </c>
      <c r="H208" s="135"/>
      <c r="I208" s="135"/>
      <c r="J208" s="135"/>
      <c r="K208" s="204"/>
      <c r="L208" s="135"/>
      <c r="M208" s="135" t="s">
        <v>422</v>
      </c>
      <c r="N208" s="135"/>
      <c r="O208" s="135"/>
      <c r="P208" s="287" t="s">
        <v>462</v>
      </c>
      <c r="Q208" s="288"/>
      <c r="R208" s="107"/>
      <c r="S208" s="132"/>
      <c r="T208" s="122"/>
      <c r="U208" s="122"/>
    </row>
    <row r="209" spans="1:21" s="109" customFormat="1" ht="34.950000000000003" customHeight="1">
      <c r="A209" s="123" t="s">
        <v>111</v>
      </c>
      <c r="B209" s="134" t="s">
        <v>332</v>
      </c>
      <c r="C209" s="135" t="s">
        <v>255</v>
      </c>
      <c r="D209" s="135" t="s">
        <v>16</v>
      </c>
      <c r="E209" s="135" t="s">
        <v>52</v>
      </c>
      <c r="F209" s="136">
        <v>5000</v>
      </c>
      <c r="G209" s="137" t="s">
        <v>18</v>
      </c>
      <c r="H209" s="135"/>
      <c r="I209" s="135"/>
      <c r="J209" s="135"/>
      <c r="K209" s="204"/>
      <c r="L209" s="135"/>
      <c r="M209" s="135" t="s">
        <v>422</v>
      </c>
      <c r="N209" s="135"/>
      <c r="O209" s="135"/>
      <c r="P209" s="287" t="s">
        <v>462</v>
      </c>
      <c r="Q209" s="288"/>
      <c r="R209" s="107"/>
      <c r="S209" s="132"/>
      <c r="T209" s="122"/>
      <c r="U209" s="122"/>
    </row>
    <row r="210" spans="1:21" s="109" customFormat="1" ht="34.950000000000003" customHeight="1">
      <c r="A210" s="123" t="s">
        <v>111</v>
      </c>
      <c r="B210" s="134" t="s">
        <v>333</v>
      </c>
      <c r="C210" s="135" t="s">
        <v>255</v>
      </c>
      <c r="D210" s="135" t="s">
        <v>19</v>
      </c>
      <c r="E210" s="135" t="s">
        <v>44</v>
      </c>
      <c r="F210" s="136">
        <v>5500</v>
      </c>
      <c r="G210" s="137" t="s">
        <v>18</v>
      </c>
      <c r="H210" s="135"/>
      <c r="I210" s="135"/>
      <c r="J210" s="135"/>
      <c r="K210" s="204"/>
      <c r="L210" s="135"/>
      <c r="M210" s="135" t="s">
        <v>422</v>
      </c>
      <c r="N210" s="135"/>
      <c r="O210" s="135"/>
      <c r="P210" s="287" t="s">
        <v>462</v>
      </c>
      <c r="Q210" s="288"/>
      <c r="R210" s="107"/>
      <c r="S210" s="132"/>
      <c r="T210" s="122"/>
      <c r="U210" s="122"/>
    </row>
    <row r="211" spans="1:21" s="109" customFormat="1" ht="34.950000000000003" customHeight="1">
      <c r="A211" s="123" t="s">
        <v>111</v>
      </c>
      <c r="B211" s="134" t="s">
        <v>334</v>
      </c>
      <c r="C211" s="135" t="s">
        <v>255</v>
      </c>
      <c r="D211" s="135" t="s">
        <v>19</v>
      </c>
      <c r="E211" s="135" t="s">
        <v>44</v>
      </c>
      <c r="F211" s="136">
        <v>5500</v>
      </c>
      <c r="G211" s="137" t="s">
        <v>18</v>
      </c>
      <c r="H211" s="135"/>
      <c r="I211" s="135"/>
      <c r="J211" s="135"/>
      <c r="K211" s="204"/>
      <c r="L211" s="135"/>
      <c r="M211" s="135" t="s">
        <v>422</v>
      </c>
      <c r="N211" s="135"/>
      <c r="O211" s="135"/>
      <c r="P211" s="287" t="s">
        <v>462</v>
      </c>
      <c r="Q211" s="288"/>
      <c r="R211" s="107"/>
      <c r="S211" s="132"/>
      <c r="T211" s="122"/>
      <c r="U211" s="122"/>
    </row>
    <row r="212" spans="1:21" s="109" customFormat="1" ht="34.950000000000003" customHeight="1">
      <c r="A212" s="143" t="s">
        <v>111</v>
      </c>
      <c r="B212" s="144" t="s">
        <v>335</v>
      </c>
      <c r="C212" s="145" t="s">
        <v>255</v>
      </c>
      <c r="D212" s="145" t="s">
        <v>24</v>
      </c>
      <c r="E212" s="145" t="s">
        <v>50</v>
      </c>
      <c r="F212" s="146">
        <v>5000</v>
      </c>
      <c r="G212" s="147" t="s">
        <v>18</v>
      </c>
      <c r="H212" s="145"/>
      <c r="I212" s="145"/>
      <c r="J212" s="145"/>
      <c r="K212" s="206"/>
      <c r="L212" s="145"/>
      <c r="M212" s="145" t="s">
        <v>422</v>
      </c>
      <c r="N212" s="145"/>
      <c r="O212" s="145"/>
      <c r="P212" s="287" t="s">
        <v>462</v>
      </c>
      <c r="Q212" s="288"/>
      <c r="R212" s="107"/>
      <c r="S212" s="132"/>
      <c r="T212" s="122"/>
      <c r="U212" s="122"/>
    </row>
    <row r="213" spans="1:21" s="109" customFormat="1" ht="34.950000000000003" customHeight="1">
      <c r="A213" s="143" t="s">
        <v>111</v>
      </c>
      <c r="B213" s="144" t="s">
        <v>336</v>
      </c>
      <c r="C213" s="145" t="s">
        <v>255</v>
      </c>
      <c r="D213" s="145" t="s">
        <v>24</v>
      </c>
      <c r="E213" s="145" t="s">
        <v>50</v>
      </c>
      <c r="F213" s="146">
        <v>5000</v>
      </c>
      <c r="G213" s="147" t="s">
        <v>18</v>
      </c>
      <c r="H213" s="145"/>
      <c r="I213" s="145"/>
      <c r="J213" s="145"/>
      <c r="K213" s="206"/>
      <c r="L213" s="145"/>
      <c r="M213" s="145" t="s">
        <v>422</v>
      </c>
      <c r="N213" s="145"/>
      <c r="O213" s="145"/>
      <c r="P213" s="287" t="s">
        <v>462</v>
      </c>
      <c r="Q213" s="288"/>
      <c r="R213" s="107"/>
      <c r="S213" s="132"/>
      <c r="T213" s="122"/>
      <c r="U213" s="122"/>
    </row>
    <row r="214" spans="1:21" s="109" customFormat="1" ht="34.950000000000003" customHeight="1">
      <c r="A214" s="143" t="s">
        <v>111</v>
      </c>
      <c r="B214" s="144" t="s">
        <v>337</v>
      </c>
      <c r="C214" s="145" t="s">
        <v>255</v>
      </c>
      <c r="D214" s="145" t="s">
        <v>16</v>
      </c>
      <c r="E214" s="145" t="s">
        <v>52</v>
      </c>
      <c r="F214" s="146">
        <v>5500</v>
      </c>
      <c r="G214" s="147" t="s">
        <v>18</v>
      </c>
      <c r="H214" s="145"/>
      <c r="I214" s="145"/>
      <c r="J214" s="145"/>
      <c r="K214" s="206"/>
      <c r="L214" s="145"/>
      <c r="M214" s="145" t="s">
        <v>422</v>
      </c>
      <c r="N214" s="145"/>
      <c r="O214" s="145"/>
      <c r="P214" s="287" t="s">
        <v>462</v>
      </c>
      <c r="Q214" s="288"/>
      <c r="R214" s="107"/>
      <c r="S214" s="132"/>
      <c r="T214" s="122"/>
      <c r="U214" s="122"/>
    </row>
    <row r="215" spans="1:21" s="109" customFormat="1" ht="34.950000000000003" customHeight="1">
      <c r="A215" s="143" t="s">
        <v>111</v>
      </c>
      <c r="B215" s="144" t="s">
        <v>338</v>
      </c>
      <c r="C215" s="145" t="s">
        <v>255</v>
      </c>
      <c r="D215" s="145" t="s">
        <v>16</v>
      </c>
      <c r="E215" s="145" t="s">
        <v>52</v>
      </c>
      <c r="F215" s="146">
        <v>5500</v>
      </c>
      <c r="G215" s="147" t="s">
        <v>18</v>
      </c>
      <c r="H215" s="145"/>
      <c r="I215" s="145"/>
      <c r="J215" s="145"/>
      <c r="K215" s="206"/>
      <c r="L215" s="145"/>
      <c r="M215" s="145" t="s">
        <v>422</v>
      </c>
      <c r="N215" s="145"/>
      <c r="O215" s="145"/>
      <c r="P215" s="287" t="s">
        <v>462</v>
      </c>
      <c r="Q215" s="288"/>
      <c r="R215" s="107"/>
      <c r="S215" s="132"/>
      <c r="T215" s="122"/>
      <c r="U215" s="122"/>
    </row>
    <row r="216" spans="1:21" s="109" customFormat="1" ht="34.950000000000003" customHeight="1">
      <c r="A216" s="143" t="s">
        <v>111</v>
      </c>
      <c r="B216" s="144" t="s">
        <v>339</v>
      </c>
      <c r="C216" s="145" t="s">
        <v>255</v>
      </c>
      <c r="D216" s="145" t="s">
        <v>19</v>
      </c>
      <c r="E216" s="145" t="s">
        <v>44</v>
      </c>
      <c r="F216" s="146">
        <v>5500</v>
      </c>
      <c r="G216" s="147" t="s">
        <v>18</v>
      </c>
      <c r="H216" s="145"/>
      <c r="I216" s="145"/>
      <c r="J216" s="145"/>
      <c r="K216" s="206"/>
      <c r="L216" s="145"/>
      <c r="M216" s="145" t="s">
        <v>422</v>
      </c>
      <c r="N216" s="145"/>
      <c r="O216" s="145"/>
      <c r="P216" s="287" t="s">
        <v>462</v>
      </c>
      <c r="Q216" s="288"/>
      <c r="R216" s="107"/>
      <c r="S216" s="132"/>
      <c r="T216" s="122"/>
      <c r="U216" s="122"/>
    </row>
    <row r="217" spans="1:21" s="109" customFormat="1" ht="34.950000000000003" customHeight="1">
      <c r="A217" s="143" t="s">
        <v>111</v>
      </c>
      <c r="B217" s="144" t="s">
        <v>340</v>
      </c>
      <c r="C217" s="145" t="s">
        <v>255</v>
      </c>
      <c r="D217" s="145" t="s">
        <v>19</v>
      </c>
      <c r="E217" s="145" t="s">
        <v>44</v>
      </c>
      <c r="F217" s="146">
        <v>5500</v>
      </c>
      <c r="G217" s="147" t="s">
        <v>64</v>
      </c>
      <c r="H217" s="145"/>
      <c r="I217" s="145"/>
      <c r="J217" s="145"/>
      <c r="K217" s="206"/>
      <c r="L217" s="145"/>
      <c r="M217" s="145" t="s">
        <v>422</v>
      </c>
      <c r="N217" s="145"/>
      <c r="O217" s="145"/>
      <c r="P217" s="287" t="s">
        <v>462</v>
      </c>
      <c r="Q217" s="288"/>
      <c r="R217" s="107"/>
      <c r="S217" s="132"/>
      <c r="T217" s="122"/>
      <c r="U217" s="122"/>
    </row>
    <row r="218" spans="1:21" s="109" customFormat="1" ht="34.950000000000003" customHeight="1">
      <c r="A218" s="123" t="s">
        <v>111</v>
      </c>
      <c r="B218" s="134" t="s">
        <v>341</v>
      </c>
      <c r="C218" s="135" t="s">
        <v>255</v>
      </c>
      <c r="D218" s="135" t="s">
        <v>24</v>
      </c>
      <c r="E218" s="135" t="s">
        <v>50</v>
      </c>
      <c r="F218" s="136">
        <v>4500</v>
      </c>
      <c r="G218" s="137" t="s">
        <v>18</v>
      </c>
      <c r="H218" s="135"/>
      <c r="I218" s="135"/>
      <c r="J218" s="135"/>
      <c r="K218" s="204"/>
      <c r="L218" s="135"/>
      <c r="M218" s="135" t="s">
        <v>423</v>
      </c>
      <c r="N218" s="135"/>
      <c r="O218" s="135"/>
      <c r="P218" s="287" t="s">
        <v>462</v>
      </c>
      <c r="Q218" s="288"/>
      <c r="R218" s="107"/>
      <c r="S218" s="132"/>
      <c r="T218" s="122"/>
      <c r="U218" s="122"/>
    </row>
    <row r="219" spans="1:21" s="109" customFormat="1" ht="34.950000000000003" customHeight="1">
      <c r="A219" s="123" t="s">
        <v>111</v>
      </c>
      <c r="B219" s="134" t="s">
        <v>342</v>
      </c>
      <c r="C219" s="135" t="s">
        <v>255</v>
      </c>
      <c r="D219" s="135" t="s">
        <v>16</v>
      </c>
      <c r="E219" s="135" t="s">
        <v>52</v>
      </c>
      <c r="F219" s="136">
        <v>4500</v>
      </c>
      <c r="G219" s="137" t="s">
        <v>18</v>
      </c>
      <c r="H219" s="135"/>
      <c r="I219" s="135"/>
      <c r="J219" s="135"/>
      <c r="K219" s="204"/>
      <c r="L219" s="135"/>
      <c r="M219" s="135" t="s">
        <v>423</v>
      </c>
      <c r="N219" s="135"/>
      <c r="O219" s="135"/>
      <c r="P219" s="287" t="s">
        <v>462</v>
      </c>
      <c r="Q219" s="288"/>
      <c r="R219" s="107"/>
      <c r="S219" s="132"/>
      <c r="T219" s="122"/>
      <c r="U219" s="122"/>
    </row>
    <row r="220" spans="1:21" s="109" customFormat="1" ht="34.950000000000003" customHeight="1">
      <c r="A220" s="123" t="s">
        <v>111</v>
      </c>
      <c r="B220" s="134" t="s">
        <v>343</v>
      </c>
      <c r="C220" s="135" t="s">
        <v>255</v>
      </c>
      <c r="D220" s="135" t="s">
        <v>19</v>
      </c>
      <c r="E220" s="135" t="s">
        <v>44</v>
      </c>
      <c r="F220" s="136">
        <v>5000</v>
      </c>
      <c r="G220" s="137" t="s">
        <v>18</v>
      </c>
      <c r="H220" s="135"/>
      <c r="I220" s="135"/>
      <c r="J220" s="135"/>
      <c r="K220" s="204"/>
      <c r="L220" s="135"/>
      <c r="M220" s="135" t="s">
        <v>423</v>
      </c>
      <c r="N220" s="135"/>
      <c r="O220" s="135"/>
      <c r="P220" s="287" t="s">
        <v>462</v>
      </c>
      <c r="Q220" s="288"/>
      <c r="R220" s="107"/>
      <c r="S220" s="132"/>
      <c r="T220" s="122"/>
      <c r="U220" s="122"/>
    </row>
    <row r="221" spans="1:21" s="109" customFormat="1" ht="34.950000000000003" customHeight="1">
      <c r="A221" s="123" t="s">
        <v>111</v>
      </c>
      <c r="B221" s="134" t="s">
        <v>344</v>
      </c>
      <c r="C221" s="135" t="s">
        <v>255</v>
      </c>
      <c r="D221" s="135" t="s">
        <v>24</v>
      </c>
      <c r="E221" s="135" t="s">
        <v>50</v>
      </c>
      <c r="F221" s="136">
        <v>5400</v>
      </c>
      <c r="G221" s="137" t="s">
        <v>419</v>
      </c>
      <c r="H221" s="135"/>
      <c r="I221" s="135"/>
      <c r="J221" s="135"/>
      <c r="K221" s="204"/>
      <c r="L221" s="135"/>
      <c r="M221" s="135" t="s">
        <v>423</v>
      </c>
      <c r="N221" s="135"/>
      <c r="O221" s="135"/>
      <c r="P221" s="287" t="s">
        <v>462</v>
      </c>
      <c r="Q221" s="288"/>
      <c r="R221" s="107"/>
      <c r="S221" s="132"/>
      <c r="T221" s="122"/>
      <c r="U221" s="122"/>
    </row>
    <row r="222" spans="1:21" s="109" customFormat="1" ht="34.950000000000003" customHeight="1">
      <c r="A222" s="123" t="s">
        <v>111</v>
      </c>
      <c r="B222" s="134" t="s">
        <v>345</v>
      </c>
      <c r="C222" s="135" t="s">
        <v>255</v>
      </c>
      <c r="D222" s="135" t="s">
        <v>24</v>
      </c>
      <c r="E222" s="135" t="s">
        <v>50</v>
      </c>
      <c r="F222" s="136">
        <v>5400</v>
      </c>
      <c r="G222" s="137" t="s">
        <v>419</v>
      </c>
      <c r="H222" s="135"/>
      <c r="I222" s="135"/>
      <c r="J222" s="135"/>
      <c r="K222" s="204"/>
      <c r="L222" s="135"/>
      <c r="M222" s="135" t="s">
        <v>423</v>
      </c>
      <c r="N222" s="135"/>
      <c r="O222" s="135"/>
      <c r="P222" s="287" t="s">
        <v>462</v>
      </c>
      <c r="Q222" s="288"/>
      <c r="R222" s="107"/>
      <c r="S222" s="132"/>
      <c r="T222" s="122"/>
      <c r="U222" s="122"/>
    </row>
    <row r="223" spans="1:21" s="109" customFormat="1" ht="34.950000000000003" customHeight="1">
      <c r="A223" s="123" t="s">
        <v>111</v>
      </c>
      <c r="B223" s="134" t="s">
        <v>346</v>
      </c>
      <c r="C223" s="135" t="s">
        <v>255</v>
      </c>
      <c r="D223" s="135" t="s">
        <v>16</v>
      </c>
      <c r="E223" s="135" t="s">
        <v>52</v>
      </c>
      <c r="F223" s="136">
        <v>5800</v>
      </c>
      <c r="G223" s="137" t="s">
        <v>419</v>
      </c>
      <c r="H223" s="135"/>
      <c r="I223" s="135"/>
      <c r="J223" s="135"/>
      <c r="K223" s="204"/>
      <c r="L223" s="135"/>
      <c r="M223" s="135" t="s">
        <v>423</v>
      </c>
      <c r="N223" s="135"/>
      <c r="O223" s="135"/>
      <c r="P223" s="287" t="s">
        <v>462</v>
      </c>
      <c r="Q223" s="288"/>
      <c r="R223" s="107"/>
      <c r="S223" s="132"/>
      <c r="T223" s="122"/>
      <c r="U223" s="122"/>
    </row>
    <row r="224" spans="1:21" s="109" customFormat="1" ht="34.950000000000003" customHeight="1">
      <c r="A224" s="123" t="s">
        <v>111</v>
      </c>
      <c r="B224" s="134" t="s">
        <v>347</v>
      </c>
      <c r="C224" s="135" t="s">
        <v>255</v>
      </c>
      <c r="D224" s="135" t="s">
        <v>16</v>
      </c>
      <c r="E224" s="135" t="s">
        <v>52</v>
      </c>
      <c r="F224" s="136">
        <v>5800</v>
      </c>
      <c r="G224" s="137" t="s">
        <v>419</v>
      </c>
      <c r="H224" s="135"/>
      <c r="I224" s="135"/>
      <c r="J224" s="135"/>
      <c r="K224" s="204"/>
      <c r="L224" s="135"/>
      <c r="M224" s="135" t="s">
        <v>423</v>
      </c>
      <c r="N224" s="135"/>
      <c r="O224" s="135"/>
      <c r="P224" s="287" t="s">
        <v>462</v>
      </c>
      <c r="Q224" s="288"/>
      <c r="R224" s="107"/>
      <c r="S224" s="132"/>
      <c r="T224" s="122"/>
      <c r="U224" s="122"/>
    </row>
    <row r="225" spans="1:21" s="109" customFormat="1" ht="34.950000000000003" customHeight="1">
      <c r="A225" s="123" t="s">
        <v>111</v>
      </c>
      <c r="B225" s="134" t="s">
        <v>348</v>
      </c>
      <c r="C225" s="135" t="s">
        <v>255</v>
      </c>
      <c r="D225" s="135" t="s">
        <v>16</v>
      </c>
      <c r="E225" s="135" t="s">
        <v>52</v>
      </c>
      <c r="F225" s="136">
        <v>5000</v>
      </c>
      <c r="G225" s="137" t="s">
        <v>419</v>
      </c>
      <c r="H225" s="135"/>
      <c r="I225" s="135"/>
      <c r="J225" s="135"/>
      <c r="K225" s="204"/>
      <c r="L225" s="135"/>
      <c r="M225" s="135" t="s">
        <v>423</v>
      </c>
      <c r="N225" s="135"/>
      <c r="O225" s="135"/>
      <c r="P225" s="287" t="s">
        <v>462</v>
      </c>
      <c r="Q225" s="288"/>
      <c r="R225" s="107"/>
      <c r="S225" s="132"/>
      <c r="T225" s="122"/>
      <c r="U225" s="122"/>
    </row>
    <row r="226" spans="1:21" s="109" customFormat="1" ht="34.950000000000003" customHeight="1">
      <c r="A226" s="123" t="s">
        <v>111</v>
      </c>
      <c r="B226" s="134" t="s">
        <v>349</v>
      </c>
      <c r="C226" s="135" t="s">
        <v>255</v>
      </c>
      <c r="D226" s="135" t="s">
        <v>16</v>
      </c>
      <c r="E226" s="135" t="s">
        <v>52</v>
      </c>
      <c r="F226" s="136">
        <v>5000</v>
      </c>
      <c r="G226" s="137" t="s">
        <v>419</v>
      </c>
      <c r="H226" s="135"/>
      <c r="I226" s="135"/>
      <c r="J226" s="135"/>
      <c r="K226" s="204"/>
      <c r="L226" s="135"/>
      <c r="M226" s="135" t="s">
        <v>423</v>
      </c>
      <c r="N226" s="135"/>
      <c r="O226" s="135"/>
      <c r="P226" s="287" t="s">
        <v>462</v>
      </c>
      <c r="Q226" s="288"/>
      <c r="R226" s="107"/>
      <c r="S226" s="132"/>
      <c r="T226" s="122"/>
      <c r="U226" s="122"/>
    </row>
    <row r="227" spans="1:21" s="109" customFormat="1" ht="34.950000000000003" customHeight="1">
      <c r="A227" s="123" t="s">
        <v>111</v>
      </c>
      <c r="B227" s="134" t="s">
        <v>350</v>
      </c>
      <c r="C227" s="135" t="s">
        <v>255</v>
      </c>
      <c r="D227" s="135" t="s">
        <v>19</v>
      </c>
      <c r="E227" s="135" t="s">
        <v>44</v>
      </c>
      <c r="F227" s="136">
        <v>6200</v>
      </c>
      <c r="G227" s="137" t="s">
        <v>419</v>
      </c>
      <c r="H227" s="135"/>
      <c r="I227" s="135"/>
      <c r="J227" s="135"/>
      <c r="K227" s="204"/>
      <c r="L227" s="135"/>
      <c r="M227" s="135" t="s">
        <v>423</v>
      </c>
      <c r="N227" s="135"/>
      <c r="O227" s="135"/>
      <c r="P227" s="287" t="s">
        <v>462</v>
      </c>
      <c r="Q227" s="288"/>
      <c r="R227" s="107"/>
      <c r="S227" s="132"/>
      <c r="T227" s="122"/>
      <c r="U227" s="122"/>
    </row>
    <row r="228" spans="1:21" s="109" customFormat="1" ht="34.950000000000003" customHeight="1">
      <c r="A228" s="123" t="s">
        <v>111</v>
      </c>
      <c r="B228" s="134" t="s">
        <v>351</v>
      </c>
      <c r="C228" s="135" t="s">
        <v>255</v>
      </c>
      <c r="D228" s="135" t="s">
        <v>19</v>
      </c>
      <c r="E228" s="135" t="s">
        <v>44</v>
      </c>
      <c r="F228" s="136">
        <v>6200</v>
      </c>
      <c r="G228" s="137" t="s">
        <v>419</v>
      </c>
      <c r="H228" s="135"/>
      <c r="I228" s="135"/>
      <c r="J228" s="135"/>
      <c r="K228" s="204"/>
      <c r="L228" s="135"/>
      <c r="M228" s="135" t="s">
        <v>423</v>
      </c>
      <c r="N228" s="135"/>
      <c r="O228" s="135"/>
      <c r="P228" s="287" t="s">
        <v>462</v>
      </c>
      <c r="Q228" s="288"/>
      <c r="R228" s="107"/>
      <c r="S228" s="132"/>
      <c r="T228" s="122"/>
      <c r="U228" s="122"/>
    </row>
    <row r="229" spans="1:21" s="109" customFormat="1" ht="34.950000000000003" customHeight="1">
      <c r="A229" s="123" t="s">
        <v>111</v>
      </c>
      <c r="B229" s="134" t="s">
        <v>352</v>
      </c>
      <c r="C229" s="135" t="s">
        <v>255</v>
      </c>
      <c r="D229" s="135" t="s">
        <v>19</v>
      </c>
      <c r="E229" s="135" t="s">
        <v>44</v>
      </c>
      <c r="F229" s="136">
        <v>5300</v>
      </c>
      <c r="G229" s="137" t="s">
        <v>134</v>
      </c>
      <c r="H229" s="135"/>
      <c r="I229" s="135"/>
      <c r="J229" s="135"/>
      <c r="K229" s="204"/>
      <c r="L229" s="135"/>
      <c r="M229" s="135" t="s">
        <v>423</v>
      </c>
      <c r="N229" s="135"/>
      <c r="O229" s="135"/>
      <c r="P229" s="287" t="s">
        <v>462</v>
      </c>
      <c r="Q229" s="288"/>
      <c r="R229" s="107"/>
      <c r="S229" s="132"/>
      <c r="T229" s="122"/>
      <c r="U229" s="122"/>
    </row>
    <row r="230" spans="1:21" s="109" customFormat="1" ht="34.950000000000003" customHeight="1">
      <c r="A230" s="123" t="s">
        <v>111</v>
      </c>
      <c r="B230" s="134" t="s">
        <v>353</v>
      </c>
      <c r="C230" s="135" t="s">
        <v>255</v>
      </c>
      <c r="D230" s="135" t="s">
        <v>19</v>
      </c>
      <c r="E230" s="135" t="s">
        <v>44</v>
      </c>
      <c r="F230" s="136">
        <v>5300</v>
      </c>
      <c r="G230" s="137" t="s">
        <v>134</v>
      </c>
      <c r="H230" s="135"/>
      <c r="I230" s="135"/>
      <c r="J230" s="135"/>
      <c r="K230" s="204"/>
      <c r="L230" s="135"/>
      <c r="M230" s="135" t="s">
        <v>423</v>
      </c>
      <c r="N230" s="135"/>
      <c r="O230" s="135"/>
      <c r="P230" s="287" t="s">
        <v>462</v>
      </c>
      <c r="Q230" s="288"/>
      <c r="R230" s="107"/>
      <c r="S230" s="132"/>
      <c r="T230" s="122"/>
      <c r="U230" s="122"/>
    </row>
    <row r="231" spans="1:21" s="109" customFormat="1" ht="34.950000000000003" customHeight="1">
      <c r="A231" s="123" t="s">
        <v>111</v>
      </c>
      <c r="B231" s="134" t="s">
        <v>354</v>
      </c>
      <c r="C231" s="135" t="s">
        <v>255</v>
      </c>
      <c r="D231" s="135" t="s">
        <v>24</v>
      </c>
      <c r="E231" s="135" t="s">
        <v>50</v>
      </c>
      <c r="F231" s="136">
        <v>6500</v>
      </c>
      <c r="G231" s="137" t="s">
        <v>419</v>
      </c>
      <c r="H231" s="135"/>
      <c r="I231" s="135"/>
      <c r="J231" s="135"/>
      <c r="K231" s="204"/>
      <c r="L231" s="135"/>
      <c r="M231" s="135" t="s">
        <v>423</v>
      </c>
      <c r="N231" s="135"/>
      <c r="O231" s="135"/>
      <c r="P231" s="287" t="s">
        <v>462</v>
      </c>
      <c r="Q231" s="288"/>
      <c r="R231" s="107"/>
      <c r="S231" s="132"/>
      <c r="T231" s="122"/>
      <c r="U231" s="122"/>
    </row>
    <row r="232" spans="1:21" s="109" customFormat="1" ht="34.950000000000003" customHeight="1">
      <c r="A232" s="123" t="s">
        <v>111</v>
      </c>
      <c r="B232" s="134" t="s">
        <v>355</v>
      </c>
      <c r="C232" s="135" t="s">
        <v>255</v>
      </c>
      <c r="D232" s="135" t="s">
        <v>24</v>
      </c>
      <c r="E232" s="135" t="s">
        <v>50</v>
      </c>
      <c r="F232" s="136">
        <v>6500</v>
      </c>
      <c r="G232" s="137" t="s">
        <v>419</v>
      </c>
      <c r="H232" s="135"/>
      <c r="I232" s="135"/>
      <c r="J232" s="135"/>
      <c r="K232" s="204"/>
      <c r="L232" s="135"/>
      <c r="M232" s="135" t="s">
        <v>423</v>
      </c>
      <c r="N232" s="135"/>
      <c r="O232" s="135"/>
      <c r="P232" s="287" t="s">
        <v>462</v>
      </c>
      <c r="Q232" s="288"/>
      <c r="R232" s="107"/>
      <c r="S232" s="132"/>
      <c r="T232" s="122"/>
      <c r="U232" s="122"/>
    </row>
    <row r="233" spans="1:21" s="109" customFormat="1" ht="34.950000000000003" customHeight="1">
      <c r="A233" s="123" t="s">
        <v>111</v>
      </c>
      <c r="B233" s="134" t="s">
        <v>356</v>
      </c>
      <c r="C233" s="135" t="s">
        <v>255</v>
      </c>
      <c r="D233" s="135" t="s">
        <v>16</v>
      </c>
      <c r="E233" s="135" t="s">
        <v>52</v>
      </c>
      <c r="F233" s="136">
        <v>7000</v>
      </c>
      <c r="G233" s="137" t="s">
        <v>419</v>
      </c>
      <c r="H233" s="135"/>
      <c r="I233" s="135"/>
      <c r="J233" s="135"/>
      <c r="K233" s="204"/>
      <c r="L233" s="135"/>
      <c r="M233" s="135" t="s">
        <v>423</v>
      </c>
      <c r="N233" s="135"/>
      <c r="O233" s="135"/>
      <c r="P233" s="287" t="s">
        <v>462</v>
      </c>
      <c r="Q233" s="288"/>
      <c r="R233" s="107"/>
      <c r="S233" s="132"/>
      <c r="T233" s="122"/>
      <c r="U233" s="122"/>
    </row>
    <row r="234" spans="1:21" s="109" customFormat="1" ht="34.950000000000003" customHeight="1">
      <c r="A234" s="123" t="s">
        <v>111</v>
      </c>
      <c r="B234" s="134" t="s">
        <v>357</v>
      </c>
      <c r="C234" s="135" t="s">
        <v>255</v>
      </c>
      <c r="D234" s="135" t="s">
        <v>16</v>
      </c>
      <c r="E234" s="135" t="s">
        <v>52</v>
      </c>
      <c r="F234" s="136">
        <v>7000</v>
      </c>
      <c r="G234" s="137" t="s">
        <v>419</v>
      </c>
      <c r="H234" s="135"/>
      <c r="I234" s="135"/>
      <c r="J234" s="135"/>
      <c r="K234" s="204"/>
      <c r="L234" s="135"/>
      <c r="M234" s="135" t="s">
        <v>423</v>
      </c>
      <c r="N234" s="135"/>
      <c r="O234" s="135"/>
      <c r="P234" s="287" t="s">
        <v>462</v>
      </c>
      <c r="Q234" s="288"/>
      <c r="R234" s="107"/>
      <c r="S234" s="132"/>
      <c r="T234" s="122"/>
      <c r="U234" s="122"/>
    </row>
    <row r="235" spans="1:21" s="109" customFormat="1" ht="34.950000000000003" customHeight="1">
      <c r="A235" s="123" t="s">
        <v>111</v>
      </c>
      <c r="B235" s="134" t="s">
        <v>358</v>
      </c>
      <c r="C235" s="135" t="s">
        <v>255</v>
      </c>
      <c r="D235" s="135" t="s">
        <v>19</v>
      </c>
      <c r="E235" s="135" t="s">
        <v>44</v>
      </c>
      <c r="F235" s="136">
        <v>7500</v>
      </c>
      <c r="G235" s="137" t="s">
        <v>419</v>
      </c>
      <c r="H235" s="135"/>
      <c r="I235" s="135"/>
      <c r="J235" s="135"/>
      <c r="K235" s="204"/>
      <c r="L235" s="135"/>
      <c r="M235" s="135" t="s">
        <v>423</v>
      </c>
      <c r="N235" s="135"/>
      <c r="O235" s="135"/>
      <c r="P235" s="287" t="s">
        <v>462</v>
      </c>
      <c r="Q235" s="288"/>
      <c r="R235" s="107"/>
      <c r="S235" s="132"/>
      <c r="T235" s="122"/>
      <c r="U235" s="122"/>
    </row>
    <row r="236" spans="1:21" s="109" customFormat="1" ht="34.950000000000003" customHeight="1">
      <c r="A236" s="123" t="s">
        <v>111</v>
      </c>
      <c r="B236" s="134" t="s">
        <v>359</v>
      </c>
      <c r="C236" s="135" t="s">
        <v>255</v>
      </c>
      <c r="D236" s="135" t="s">
        <v>19</v>
      </c>
      <c r="E236" s="135" t="s">
        <v>44</v>
      </c>
      <c r="F236" s="136">
        <v>7500</v>
      </c>
      <c r="G236" s="137" t="s">
        <v>419</v>
      </c>
      <c r="H236" s="135"/>
      <c r="I236" s="135"/>
      <c r="J236" s="135"/>
      <c r="K236" s="204"/>
      <c r="L236" s="135"/>
      <c r="M236" s="135" t="s">
        <v>423</v>
      </c>
      <c r="N236" s="135"/>
      <c r="O236" s="135"/>
      <c r="P236" s="287" t="s">
        <v>462</v>
      </c>
      <c r="Q236" s="288"/>
      <c r="R236" s="107"/>
      <c r="S236" s="132"/>
      <c r="T236" s="122"/>
      <c r="U236" s="122"/>
    </row>
    <row r="237" spans="1:21" s="109" customFormat="1" ht="34.950000000000003" customHeight="1">
      <c r="A237" s="123" t="s">
        <v>111</v>
      </c>
      <c r="B237" s="134" t="s">
        <v>360</v>
      </c>
      <c r="C237" s="135" t="s">
        <v>255</v>
      </c>
      <c r="D237" s="135" t="s">
        <v>24</v>
      </c>
      <c r="E237" s="135" t="s">
        <v>50</v>
      </c>
      <c r="F237" s="136">
        <v>7000</v>
      </c>
      <c r="G237" s="137" t="s">
        <v>141</v>
      </c>
      <c r="H237" s="135"/>
      <c r="I237" s="135"/>
      <c r="J237" s="135"/>
      <c r="K237" s="204"/>
      <c r="L237" s="135"/>
      <c r="M237" s="135" t="s">
        <v>423</v>
      </c>
      <c r="N237" s="135"/>
      <c r="O237" s="135"/>
      <c r="P237" s="287" t="s">
        <v>462</v>
      </c>
      <c r="Q237" s="288"/>
      <c r="R237" s="107"/>
      <c r="S237" s="132"/>
      <c r="T237" s="122"/>
      <c r="U237" s="122"/>
    </row>
    <row r="238" spans="1:21" s="109" customFormat="1" ht="34.950000000000003" customHeight="1">
      <c r="A238" s="123" t="s">
        <v>111</v>
      </c>
      <c r="B238" s="134" t="s">
        <v>361</v>
      </c>
      <c r="C238" s="135" t="s">
        <v>255</v>
      </c>
      <c r="D238" s="135" t="s">
        <v>24</v>
      </c>
      <c r="E238" s="135" t="s">
        <v>50</v>
      </c>
      <c r="F238" s="136">
        <v>7000</v>
      </c>
      <c r="G238" s="137" t="s">
        <v>141</v>
      </c>
      <c r="H238" s="135"/>
      <c r="I238" s="135"/>
      <c r="J238" s="135"/>
      <c r="K238" s="204"/>
      <c r="L238" s="135"/>
      <c r="M238" s="135" t="s">
        <v>423</v>
      </c>
      <c r="N238" s="135"/>
      <c r="O238" s="135"/>
      <c r="P238" s="287" t="s">
        <v>462</v>
      </c>
      <c r="Q238" s="288"/>
      <c r="R238" s="107"/>
      <c r="S238" s="132"/>
      <c r="T238" s="122"/>
      <c r="U238" s="122"/>
    </row>
    <row r="239" spans="1:21" s="109" customFormat="1" ht="34.950000000000003" customHeight="1">
      <c r="A239" s="123" t="s">
        <v>111</v>
      </c>
      <c r="B239" s="134" t="s">
        <v>362</v>
      </c>
      <c r="C239" s="135" t="s">
        <v>255</v>
      </c>
      <c r="D239" s="135" t="s">
        <v>16</v>
      </c>
      <c r="E239" s="135" t="s">
        <v>52</v>
      </c>
      <c r="F239" s="136">
        <v>7000</v>
      </c>
      <c r="G239" s="137" t="s">
        <v>141</v>
      </c>
      <c r="H239" s="135"/>
      <c r="I239" s="135"/>
      <c r="J239" s="135"/>
      <c r="K239" s="204"/>
      <c r="L239" s="135"/>
      <c r="M239" s="135" t="s">
        <v>423</v>
      </c>
      <c r="N239" s="135"/>
      <c r="O239" s="135"/>
      <c r="P239" s="287" t="s">
        <v>462</v>
      </c>
      <c r="Q239" s="288"/>
      <c r="R239" s="107"/>
      <c r="S239" s="132"/>
      <c r="T239" s="122"/>
      <c r="U239" s="122"/>
    </row>
    <row r="240" spans="1:21" s="109" customFormat="1" ht="34.950000000000003" customHeight="1">
      <c r="A240" s="123" t="s">
        <v>111</v>
      </c>
      <c r="B240" s="134" t="s">
        <v>363</v>
      </c>
      <c r="C240" s="135" t="s">
        <v>255</v>
      </c>
      <c r="D240" s="135" t="s">
        <v>16</v>
      </c>
      <c r="E240" s="135" t="s">
        <v>52</v>
      </c>
      <c r="F240" s="136">
        <v>7000</v>
      </c>
      <c r="G240" s="137" t="s">
        <v>141</v>
      </c>
      <c r="H240" s="135"/>
      <c r="I240" s="135"/>
      <c r="J240" s="135"/>
      <c r="K240" s="204"/>
      <c r="L240" s="135"/>
      <c r="M240" s="135" t="s">
        <v>423</v>
      </c>
      <c r="N240" s="135"/>
      <c r="O240" s="135"/>
      <c r="P240" s="287" t="s">
        <v>462</v>
      </c>
      <c r="Q240" s="288"/>
      <c r="R240" s="107"/>
      <c r="S240" s="132"/>
      <c r="T240" s="122"/>
      <c r="U240" s="122"/>
    </row>
    <row r="241" spans="1:21" s="109" customFormat="1" ht="34.950000000000003" customHeight="1">
      <c r="A241" s="123" t="s">
        <v>111</v>
      </c>
      <c r="B241" s="134" t="s">
        <v>364</v>
      </c>
      <c r="C241" s="135" t="s">
        <v>255</v>
      </c>
      <c r="D241" s="135" t="s">
        <v>19</v>
      </c>
      <c r="E241" s="135" t="s">
        <v>44</v>
      </c>
      <c r="F241" s="136">
        <v>8200</v>
      </c>
      <c r="G241" s="137"/>
      <c r="H241" s="135"/>
      <c r="I241" s="135"/>
      <c r="J241" s="135"/>
      <c r="K241" s="204"/>
      <c r="L241" s="135"/>
      <c r="M241" s="135" t="s">
        <v>423</v>
      </c>
      <c r="N241" s="135"/>
      <c r="O241" s="135"/>
      <c r="P241" s="287" t="s">
        <v>462</v>
      </c>
      <c r="Q241" s="288"/>
      <c r="R241" s="107"/>
      <c r="S241" s="132"/>
      <c r="T241" s="122"/>
      <c r="U241" s="122"/>
    </row>
    <row r="242" spans="1:21" s="109" customFormat="1" ht="34.950000000000003" customHeight="1">
      <c r="A242" s="123" t="s">
        <v>111</v>
      </c>
      <c r="B242" s="134" t="s">
        <v>365</v>
      </c>
      <c r="C242" s="135" t="s">
        <v>255</v>
      </c>
      <c r="D242" s="135" t="s">
        <v>19</v>
      </c>
      <c r="E242" s="135" t="s">
        <v>44</v>
      </c>
      <c r="F242" s="136">
        <v>8200</v>
      </c>
      <c r="G242" s="137"/>
      <c r="H242" s="135"/>
      <c r="I242" s="135"/>
      <c r="J242" s="135"/>
      <c r="K242" s="204"/>
      <c r="L242" s="135"/>
      <c r="M242" s="135" t="s">
        <v>423</v>
      </c>
      <c r="N242" s="135"/>
      <c r="O242" s="135"/>
      <c r="P242" s="287" t="s">
        <v>462</v>
      </c>
      <c r="Q242" s="288"/>
      <c r="R242" s="107"/>
      <c r="S242" s="132"/>
      <c r="T242" s="122"/>
      <c r="U242" s="122"/>
    </row>
    <row r="243" spans="1:21" s="109" customFormat="1" ht="34.950000000000003" customHeight="1">
      <c r="A243" s="123" t="s">
        <v>111</v>
      </c>
      <c r="B243" s="134" t="s">
        <v>366</v>
      </c>
      <c r="C243" s="135" t="s">
        <v>255</v>
      </c>
      <c r="D243" s="135" t="s">
        <v>24</v>
      </c>
      <c r="E243" s="135" t="s">
        <v>50</v>
      </c>
      <c r="F243" s="136">
        <v>8500</v>
      </c>
      <c r="G243" s="137" t="s">
        <v>18</v>
      </c>
      <c r="H243" s="135"/>
      <c r="I243" s="135"/>
      <c r="J243" s="135"/>
      <c r="K243" s="204"/>
      <c r="L243" s="135"/>
      <c r="M243" s="135" t="s">
        <v>423</v>
      </c>
      <c r="N243" s="135"/>
      <c r="O243" s="135"/>
      <c r="P243" s="287" t="s">
        <v>462</v>
      </c>
      <c r="Q243" s="288"/>
      <c r="R243" s="107"/>
      <c r="S243" s="132"/>
      <c r="T243" s="122"/>
      <c r="U243" s="122"/>
    </row>
    <row r="244" spans="1:21" s="109" customFormat="1" ht="34.950000000000003" customHeight="1">
      <c r="A244" s="123" t="s">
        <v>111</v>
      </c>
      <c r="B244" s="134" t="s">
        <v>367</v>
      </c>
      <c r="C244" s="135" t="s">
        <v>255</v>
      </c>
      <c r="D244" s="135" t="s">
        <v>24</v>
      </c>
      <c r="E244" s="135" t="s">
        <v>50</v>
      </c>
      <c r="F244" s="136">
        <v>8500</v>
      </c>
      <c r="G244" s="137" t="s">
        <v>18</v>
      </c>
      <c r="H244" s="135"/>
      <c r="I244" s="135"/>
      <c r="J244" s="135"/>
      <c r="K244" s="204"/>
      <c r="L244" s="135"/>
      <c r="M244" s="135" t="s">
        <v>423</v>
      </c>
      <c r="N244" s="135"/>
      <c r="O244" s="135"/>
      <c r="P244" s="287" t="s">
        <v>462</v>
      </c>
      <c r="Q244" s="288"/>
      <c r="R244" s="107"/>
      <c r="S244" s="132"/>
      <c r="T244" s="122"/>
      <c r="U244" s="122"/>
    </row>
    <row r="245" spans="1:21" s="109" customFormat="1" ht="34.950000000000003" customHeight="1">
      <c r="A245" s="123" t="s">
        <v>111</v>
      </c>
      <c r="B245" s="134" t="s">
        <v>368</v>
      </c>
      <c r="C245" s="135" t="s">
        <v>255</v>
      </c>
      <c r="D245" s="135" t="s">
        <v>16</v>
      </c>
      <c r="E245" s="135" t="s">
        <v>52</v>
      </c>
      <c r="F245" s="136">
        <v>8500</v>
      </c>
      <c r="G245" s="137" t="s">
        <v>18</v>
      </c>
      <c r="H245" s="135"/>
      <c r="I245" s="135"/>
      <c r="J245" s="135"/>
      <c r="K245" s="204"/>
      <c r="L245" s="135"/>
      <c r="M245" s="135" t="s">
        <v>423</v>
      </c>
      <c r="N245" s="135"/>
      <c r="O245" s="135"/>
      <c r="P245" s="287" t="s">
        <v>462</v>
      </c>
      <c r="Q245" s="288"/>
      <c r="R245" s="107"/>
      <c r="S245" s="132"/>
      <c r="T245" s="122"/>
      <c r="U245" s="122"/>
    </row>
    <row r="246" spans="1:21" s="109" customFormat="1" ht="34.950000000000003" customHeight="1">
      <c r="A246" s="123" t="s">
        <v>111</v>
      </c>
      <c r="B246" s="134" t="s">
        <v>369</v>
      </c>
      <c r="C246" s="135" t="s">
        <v>255</v>
      </c>
      <c r="D246" s="135" t="s">
        <v>16</v>
      </c>
      <c r="E246" s="135" t="s">
        <v>52</v>
      </c>
      <c r="F246" s="136">
        <v>8500</v>
      </c>
      <c r="G246" s="137" t="s">
        <v>18</v>
      </c>
      <c r="H246" s="135"/>
      <c r="I246" s="135"/>
      <c r="J246" s="135"/>
      <c r="K246" s="204"/>
      <c r="L246" s="135"/>
      <c r="M246" s="135" t="s">
        <v>423</v>
      </c>
      <c r="N246" s="135"/>
      <c r="O246" s="135"/>
      <c r="P246" s="287" t="s">
        <v>462</v>
      </c>
      <c r="Q246" s="288"/>
      <c r="R246" s="107"/>
      <c r="S246" s="132"/>
      <c r="T246" s="122"/>
      <c r="U246" s="122"/>
    </row>
    <row r="247" spans="1:21" s="109" customFormat="1" ht="34.950000000000003" customHeight="1">
      <c r="A247" s="123" t="s">
        <v>111</v>
      </c>
      <c r="B247" s="134" t="s">
        <v>370</v>
      </c>
      <c r="C247" s="135" t="s">
        <v>255</v>
      </c>
      <c r="D247" s="135" t="s">
        <v>19</v>
      </c>
      <c r="E247" s="135" t="s">
        <v>44</v>
      </c>
      <c r="F247" s="136">
        <v>10000</v>
      </c>
      <c r="G247" s="137" t="s">
        <v>18</v>
      </c>
      <c r="H247" s="135"/>
      <c r="I247" s="135"/>
      <c r="J247" s="135"/>
      <c r="K247" s="204"/>
      <c r="L247" s="135"/>
      <c r="M247" s="135" t="s">
        <v>423</v>
      </c>
      <c r="N247" s="135"/>
      <c r="O247" s="135"/>
      <c r="P247" s="287" t="s">
        <v>462</v>
      </c>
      <c r="Q247" s="288"/>
      <c r="R247" s="107"/>
      <c r="S247" s="132"/>
      <c r="T247" s="122"/>
      <c r="U247" s="122"/>
    </row>
    <row r="248" spans="1:21" s="109" customFormat="1" ht="34.950000000000003" customHeight="1">
      <c r="A248" s="123" t="s">
        <v>111</v>
      </c>
      <c r="B248" s="134" t="s">
        <v>371</v>
      </c>
      <c r="C248" s="135" t="s">
        <v>255</v>
      </c>
      <c r="D248" s="135" t="s">
        <v>19</v>
      </c>
      <c r="E248" s="135" t="s">
        <v>44</v>
      </c>
      <c r="F248" s="136">
        <v>10000</v>
      </c>
      <c r="G248" s="137" t="s">
        <v>18</v>
      </c>
      <c r="H248" s="135"/>
      <c r="I248" s="135"/>
      <c r="J248" s="135"/>
      <c r="K248" s="204"/>
      <c r="L248" s="135"/>
      <c r="M248" s="135" t="s">
        <v>423</v>
      </c>
      <c r="N248" s="135"/>
      <c r="O248" s="135"/>
      <c r="P248" s="287" t="s">
        <v>462</v>
      </c>
      <c r="Q248" s="288"/>
      <c r="R248" s="107"/>
      <c r="S248" s="132"/>
      <c r="T248" s="122"/>
      <c r="U248" s="122"/>
    </row>
    <row r="249" spans="1:21" s="109" customFormat="1" ht="34.950000000000003" customHeight="1">
      <c r="A249" s="148" t="s">
        <v>111</v>
      </c>
      <c r="B249" s="149" t="s">
        <v>372</v>
      </c>
      <c r="C249" s="150" t="s">
        <v>255</v>
      </c>
      <c r="D249" s="150" t="s">
        <v>19</v>
      </c>
      <c r="E249" s="150" t="s">
        <v>44</v>
      </c>
      <c r="F249" s="151">
        <v>13000</v>
      </c>
      <c r="G249" s="152" t="s">
        <v>420</v>
      </c>
      <c r="H249" s="150">
        <v>28</v>
      </c>
      <c r="I249" s="150" t="s">
        <v>65</v>
      </c>
      <c r="J249" s="150"/>
      <c r="K249" s="207" t="s">
        <v>435</v>
      </c>
      <c r="L249" s="150"/>
      <c r="M249" s="150" t="s">
        <v>424</v>
      </c>
      <c r="N249" s="150"/>
      <c r="O249" s="150"/>
      <c r="P249" s="287" t="s">
        <v>462</v>
      </c>
      <c r="Q249" s="288"/>
      <c r="R249" s="107"/>
      <c r="S249" s="132"/>
      <c r="T249" s="122"/>
      <c r="U249" s="122"/>
    </row>
    <row r="250" spans="1:21" s="109" customFormat="1" ht="34.950000000000003" customHeight="1">
      <c r="A250" s="148" t="s">
        <v>111</v>
      </c>
      <c r="B250" s="149" t="s">
        <v>373</v>
      </c>
      <c r="C250" s="150" t="s">
        <v>255</v>
      </c>
      <c r="D250" s="150" t="s">
        <v>19</v>
      </c>
      <c r="E250" s="150" t="s">
        <v>44</v>
      </c>
      <c r="F250" s="151">
        <v>16000</v>
      </c>
      <c r="G250" s="152" t="s">
        <v>142</v>
      </c>
      <c r="H250" s="150">
        <v>46.5</v>
      </c>
      <c r="I250" s="150" t="s">
        <v>65</v>
      </c>
      <c r="J250" s="150"/>
      <c r="K250" s="207" t="s">
        <v>435</v>
      </c>
      <c r="L250" s="150"/>
      <c r="M250" s="150" t="s">
        <v>424</v>
      </c>
      <c r="N250" s="150"/>
      <c r="O250" s="150"/>
      <c r="P250" s="287" t="s">
        <v>462</v>
      </c>
      <c r="Q250" s="288"/>
      <c r="R250" s="107"/>
      <c r="S250" s="132"/>
      <c r="T250" s="122"/>
      <c r="U250" s="122"/>
    </row>
    <row r="251" spans="1:21" s="109" customFormat="1" ht="34.950000000000003" customHeight="1">
      <c r="A251" s="148" t="s">
        <v>111</v>
      </c>
      <c r="B251" s="149" t="s">
        <v>374</v>
      </c>
      <c r="C251" s="150" t="s">
        <v>255</v>
      </c>
      <c r="D251" s="150" t="s">
        <v>24</v>
      </c>
      <c r="E251" s="150" t="s">
        <v>50</v>
      </c>
      <c r="F251" s="151">
        <v>10600</v>
      </c>
      <c r="G251" s="152" t="s">
        <v>18</v>
      </c>
      <c r="H251" s="150">
        <v>24</v>
      </c>
      <c r="I251" s="150" t="s">
        <v>65</v>
      </c>
      <c r="J251" s="150" t="s">
        <v>434</v>
      </c>
      <c r="K251" s="207" t="s">
        <v>435</v>
      </c>
      <c r="L251" s="150" t="s">
        <v>436</v>
      </c>
      <c r="M251" s="150" t="s">
        <v>424</v>
      </c>
      <c r="N251" s="150"/>
      <c r="O251" s="150"/>
      <c r="P251" s="287" t="s">
        <v>462</v>
      </c>
      <c r="Q251" s="288"/>
      <c r="R251" s="107"/>
      <c r="S251" s="132"/>
      <c r="T251" s="122"/>
      <c r="U251" s="122"/>
    </row>
    <row r="252" spans="1:21" s="109" customFormat="1" ht="34.950000000000003" customHeight="1">
      <c r="A252" s="148" t="s">
        <v>111</v>
      </c>
      <c r="B252" s="149" t="s">
        <v>375</v>
      </c>
      <c r="C252" s="150" t="s">
        <v>255</v>
      </c>
      <c r="D252" s="150" t="s">
        <v>16</v>
      </c>
      <c r="E252" s="150" t="s">
        <v>52</v>
      </c>
      <c r="F252" s="151">
        <v>11000</v>
      </c>
      <c r="G252" s="152" t="s">
        <v>18</v>
      </c>
      <c r="H252" s="150">
        <v>24</v>
      </c>
      <c r="I252" s="150" t="s">
        <v>65</v>
      </c>
      <c r="J252" s="150" t="s">
        <v>434</v>
      </c>
      <c r="K252" s="207" t="s">
        <v>435</v>
      </c>
      <c r="L252" s="150" t="s">
        <v>436</v>
      </c>
      <c r="M252" s="150" t="s">
        <v>424</v>
      </c>
      <c r="N252" s="150"/>
      <c r="O252" s="150"/>
      <c r="P252" s="287" t="s">
        <v>462</v>
      </c>
      <c r="Q252" s="288"/>
      <c r="R252" s="107"/>
      <c r="S252" s="132"/>
      <c r="T252" s="122"/>
      <c r="U252" s="122"/>
    </row>
    <row r="253" spans="1:21" s="109" customFormat="1" ht="34.950000000000003" customHeight="1">
      <c r="A253" s="148" t="s">
        <v>111</v>
      </c>
      <c r="B253" s="149" t="s">
        <v>376</v>
      </c>
      <c r="C253" s="150" t="s">
        <v>255</v>
      </c>
      <c r="D253" s="150" t="s">
        <v>414</v>
      </c>
      <c r="E253" s="150" t="s">
        <v>427</v>
      </c>
      <c r="F253" s="151">
        <v>12000</v>
      </c>
      <c r="G253" s="152" t="s">
        <v>18</v>
      </c>
      <c r="H253" s="150">
        <v>24</v>
      </c>
      <c r="I253" s="150" t="s">
        <v>65</v>
      </c>
      <c r="J253" s="150" t="s">
        <v>434</v>
      </c>
      <c r="K253" s="207" t="s">
        <v>435</v>
      </c>
      <c r="L253" s="150" t="s">
        <v>436</v>
      </c>
      <c r="M253" s="150" t="s">
        <v>424</v>
      </c>
      <c r="N253" s="150"/>
      <c r="O253" s="150"/>
      <c r="P253" s="287" t="s">
        <v>462</v>
      </c>
      <c r="Q253" s="288"/>
      <c r="R253" s="107"/>
      <c r="S253" s="132"/>
      <c r="T253" s="122"/>
      <c r="U253" s="122"/>
    </row>
    <row r="254" spans="1:21" s="109" customFormat="1" ht="34.950000000000003" customHeight="1">
      <c r="A254" s="148" t="s">
        <v>111</v>
      </c>
      <c r="B254" s="149" t="s">
        <v>377</v>
      </c>
      <c r="C254" s="150" t="s">
        <v>255</v>
      </c>
      <c r="D254" s="150" t="s">
        <v>24</v>
      </c>
      <c r="E254" s="150" t="s">
        <v>50</v>
      </c>
      <c r="F254" s="151">
        <v>12000</v>
      </c>
      <c r="G254" s="152" t="s">
        <v>18</v>
      </c>
      <c r="H254" s="150">
        <v>24</v>
      </c>
      <c r="I254" s="150" t="s">
        <v>65</v>
      </c>
      <c r="J254" s="150" t="s">
        <v>434</v>
      </c>
      <c r="K254" s="207" t="s">
        <v>435</v>
      </c>
      <c r="L254" s="150" t="s">
        <v>436</v>
      </c>
      <c r="M254" s="150" t="s">
        <v>424</v>
      </c>
      <c r="N254" s="150"/>
      <c r="O254" s="150"/>
      <c r="P254" s="287" t="s">
        <v>462</v>
      </c>
      <c r="Q254" s="288"/>
      <c r="R254" s="107"/>
      <c r="S254" s="132"/>
      <c r="T254" s="122"/>
      <c r="U254" s="122"/>
    </row>
    <row r="255" spans="1:21" s="109" customFormat="1" ht="34.950000000000003" customHeight="1">
      <c r="A255" s="148" t="s">
        <v>111</v>
      </c>
      <c r="B255" s="149" t="s">
        <v>378</v>
      </c>
      <c r="C255" s="150" t="s">
        <v>255</v>
      </c>
      <c r="D255" s="150" t="s">
        <v>24</v>
      </c>
      <c r="E255" s="150" t="s">
        <v>50</v>
      </c>
      <c r="F255" s="151">
        <v>20000</v>
      </c>
      <c r="G255" s="152" t="s">
        <v>18</v>
      </c>
      <c r="H255" s="150">
        <v>41</v>
      </c>
      <c r="I255" s="150" t="s">
        <v>65</v>
      </c>
      <c r="J255" s="150" t="s">
        <v>434</v>
      </c>
      <c r="K255" s="207" t="s">
        <v>435</v>
      </c>
      <c r="L255" s="150" t="s">
        <v>436</v>
      </c>
      <c r="M255" s="150" t="s">
        <v>424</v>
      </c>
      <c r="N255" s="150"/>
      <c r="O255" s="150"/>
      <c r="P255" s="287" t="s">
        <v>462</v>
      </c>
      <c r="Q255" s="288"/>
      <c r="R255" s="107"/>
      <c r="S255" s="132"/>
      <c r="T255" s="122"/>
      <c r="U255" s="122"/>
    </row>
    <row r="256" spans="1:21" s="109" customFormat="1" ht="34.950000000000003" customHeight="1">
      <c r="A256" s="148" t="s">
        <v>111</v>
      </c>
      <c r="B256" s="149" t="s">
        <v>379</v>
      </c>
      <c r="C256" s="150" t="s">
        <v>255</v>
      </c>
      <c r="D256" s="150" t="s">
        <v>414</v>
      </c>
      <c r="E256" s="150" t="s">
        <v>427</v>
      </c>
      <c r="F256" s="151">
        <v>20000</v>
      </c>
      <c r="G256" s="152" t="s">
        <v>18</v>
      </c>
      <c r="H256" s="150">
        <v>41</v>
      </c>
      <c r="I256" s="150" t="s">
        <v>65</v>
      </c>
      <c r="J256" s="150" t="s">
        <v>434</v>
      </c>
      <c r="K256" s="207" t="s">
        <v>435</v>
      </c>
      <c r="L256" s="150" t="s">
        <v>436</v>
      </c>
      <c r="M256" s="150" t="s">
        <v>424</v>
      </c>
      <c r="N256" s="150"/>
      <c r="O256" s="150"/>
      <c r="P256" s="287" t="s">
        <v>462</v>
      </c>
      <c r="Q256" s="288"/>
      <c r="R256" s="107"/>
      <c r="S256" s="132"/>
      <c r="T256" s="122"/>
      <c r="U256" s="122"/>
    </row>
    <row r="257" spans="1:21" s="109" customFormat="1" ht="34.950000000000003" customHeight="1">
      <c r="A257" s="148" t="s">
        <v>111</v>
      </c>
      <c r="B257" s="149" t="s">
        <v>380</v>
      </c>
      <c r="C257" s="150" t="s">
        <v>255</v>
      </c>
      <c r="D257" s="150" t="s">
        <v>16</v>
      </c>
      <c r="E257" s="150" t="s">
        <v>52</v>
      </c>
      <c r="F257" s="151">
        <v>20000</v>
      </c>
      <c r="G257" s="152" t="s">
        <v>18</v>
      </c>
      <c r="H257" s="150">
        <v>41</v>
      </c>
      <c r="I257" s="150" t="s">
        <v>65</v>
      </c>
      <c r="J257" s="150" t="s">
        <v>434</v>
      </c>
      <c r="K257" s="207" t="s">
        <v>435</v>
      </c>
      <c r="L257" s="150" t="s">
        <v>436</v>
      </c>
      <c r="M257" s="150" t="s">
        <v>424</v>
      </c>
      <c r="N257" s="150"/>
      <c r="O257" s="150"/>
      <c r="P257" s="287" t="s">
        <v>462</v>
      </c>
      <c r="Q257" s="288"/>
      <c r="R257" s="107"/>
      <c r="S257" s="132"/>
      <c r="T257" s="122"/>
      <c r="U257" s="122"/>
    </row>
    <row r="258" spans="1:21" s="109" customFormat="1" ht="34.950000000000003" customHeight="1">
      <c r="A258" s="148" t="s">
        <v>111</v>
      </c>
      <c r="B258" s="149" t="s">
        <v>381</v>
      </c>
      <c r="C258" s="150" t="s">
        <v>255</v>
      </c>
      <c r="D258" s="150" t="s">
        <v>415</v>
      </c>
      <c r="E258" s="150" t="s">
        <v>56</v>
      </c>
      <c r="F258" s="151">
        <v>16000</v>
      </c>
      <c r="G258" s="152" t="s">
        <v>18</v>
      </c>
      <c r="H258" s="150">
        <v>41</v>
      </c>
      <c r="I258" s="150" t="s">
        <v>65</v>
      </c>
      <c r="J258" s="150" t="s">
        <v>434</v>
      </c>
      <c r="K258" s="207" t="s">
        <v>435</v>
      </c>
      <c r="L258" s="150" t="s">
        <v>436</v>
      </c>
      <c r="M258" s="150" t="s">
        <v>424</v>
      </c>
      <c r="N258" s="150"/>
      <c r="O258" s="150"/>
      <c r="P258" s="287" t="s">
        <v>462</v>
      </c>
      <c r="Q258" s="288"/>
      <c r="R258" s="107"/>
      <c r="S258" s="132"/>
      <c r="T258" s="122"/>
      <c r="U258" s="122"/>
    </row>
    <row r="259" spans="1:21" s="109" customFormat="1" ht="34.950000000000003" customHeight="1">
      <c r="A259" s="123" t="s">
        <v>111</v>
      </c>
      <c r="B259" s="134" t="s">
        <v>382</v>
      </c>
      <c r="C259" s="135" t="s">
        <v>410</v>
      </c>
      <c r="D259" s="135" t="s">
        <v>415</v>
      </c>
      <c r="E259" s="135" t="s">
        <v>56</v>
      </c>
      <c r="F259" s="136">
        <v>3500</v>
      </c>
      <c r="G259" s="137" t="s">
        <v>18</v>
      </c>
      <c r="H259" s="135"/>
      <c r="I259" s="135"/>
      <c r="J259" s="135"/>
      <c r="K259" s="204"/>
      <c r="L259" s="135"/>
      <c r="M259" s="135" t="s">
        <v>423</v>
      </c>
      <c r="N259" s="135"/>
      <c r="O259" s="135"/>
      <c r="P259" s="287" t="s">
        <v>462</v>
      </c>
      <c r="Q259" s="288"/>
      <c r="R259" s="107"/>
      <c r="S259" s="132"/>
      <c r="T259" s="122"/>
      <c r="U259" s="122"/>
    </row>
    <row r="260" spans="1:21" s="109" customFormat="1" ht="34.950000000000003" customHeight="1">
      <c r="A260" s="123" t="s">
        <v>111</v>
      </c>
      <c r="B260" s="134" t="s">
        <v>383</v>
      </c>
      <c r="C260" s="135" t="s">
        <v>410</v>
      </c>
      <c r="D260" s="135" t="s">
        <v>16</v>
      </c>
      <c r="E260" s="135" t="s">
        <v>52</v>
      </c>
      <c r="F260" s="136">
        <v>3500</v>
      </c>
      <c r="G260" s="137" t="s">
        <v>18</v>
      </c>
      <c r="H260" s="135"/>
      <c r="I260" s="135"/>
      <c r="J260" s="135"/>
      <c r="K260" s="204"/>
      <c r="L260" s="135"/>
      <c r="M260" s="135" t="s">
        <v>423</v>
      </c>
      <c r="N260" s="135"/>
      <c r="O260" s="135"/>
      <c r="P260" s="287" t="s">
        <v>462</v>
      </c>
      <c r="Q260" s="288"/>
      <c r="R260" s="107"/>
      <c r="S260" s="132"/>
      <c r="T260" s="122"/>
      <c r="U260" s="122"/>
    </row>
    <row r="261" spans="1:21" s="109" customFormat="1" ht="34.950000000000003" customHeight="1">
      <c r="A261" s="123" t="s">
        <v>111</v>
      </c>
      <c r="B261" s="134" t="s">
        <v>384</v>
      </c>
      <c r="C261" s="135" t="s">
        <v>410</v>
      </c>
      <c r="D261" s="135" t="s">
        <v>415</v>
      </c>
      <c r="E261" s="135" t="s">
        <v>56</v>
      </c>
      <c r="F261" s="136">
        <v>3500</v>
      </c>
      <c r="G261" s="137" t="s">
        <v>131</v>
      </c>
      <c r="H261" s="135"/>
      <c r="I261" s="135"/>
      <c r="J261" s="135"/>
      <c r="K261" s="204"/>
      <c r="L261" s="135"/>
      <c r="M261" s="135" t="s">
        <v>423</v>
      </c>
      <c r="N261" s="135"/>
      <c r="O261" s="135"/>
      <c r="P261" s="287" t="s">
        <v>462</v>
      </c>
      <c r="Q261" s="288"/>
      <c r="R261" s="107"/>
      <c r="S261" s="132"/>
      <c r="T261" s="122"/>
      <c r="U261" s="122"/>
    </row>
    <row r="262" spans="1:21" s="109" customFormat="1" ht="34.950000000000003" customHeight="1">
      <c r="A262" s="123" t="s">
        <v>111</v>
      </c>
      <c r="B262" s="134" t="s">
        <v>385</v>
      </c>
      <c r="C262" s="135" t="s">
        <v>410</v>
      </c>
      <c r="D262" s="135" t="s">
        <v>16</v>
      </c>
      <c r="E262" s="135" t="s">
        <v>52</v>
      </c>
      <c r="F262" s="136">
        <v>3500</v>
      </c>
      <c r="G262" s="137" t="s">
        <v>131</v>
      </c>
      <c r="H262" s="135"/>
      <c r="I262" s="135"/>
      <c r="J262" s="135"/>
      <c r="K262" s="204"/>
      <c r="L262" s="135"/>
      <c r="M262" s="135" t="s">
        <v>423</v>
      </c>
      <c r="N262" s="135"/>
      <c r="O262" s="135"/>
      <c r="P262" s="287" t="s">
        <v>462</v>
      </c>
      <c r="Q262" s="288"/>
      <c r="R262" s="107"/>
      <c r="S262" s="132"/>
      <c r="T262" s="122"/>
      <c r="U262" s="122"/>
    </row>
    <row r="263" spans="1:21" s="109" customFormat="1" ht="34.950000000000003" customHeight="1">
      <c r="A263" s="123" t="s">
        <v>111</v>
      </c>
      <c r="B263" s="134" t="s">
        <v>386</v>
      </c>
      <c r="C263" s="135" t="s">
        <v>410</v>
      </c>
      <c r="D263" s="135" t="s">
        <v>415</v>
      </c>
      <c r="E263" s="135" t="s">
        <v>56</v>
      </c>
      <c r="F263" s="136">
        <v>3000</v>
      </c>
      <c r="G263" s="137" t="s">
        <v>131</v>
      </c>
      <c r="H263" s="135"/>
      <c r="I263" s="135"/>
      <c r="J263" s="135"/>
      <c r="K263" s="204"/>
      <c r="L263" s="135"/>
      <c r="M263" s="135" t="s">
        <v>423</v>
      </c>
      <c r="N263" s="135"/>
      <c r="O263" s="135"/>
      <c r="P263" s="287" t="s">
        <v>462</v>
      </c>
      <c r="Q263" s="288"/>
      <c r="R263" s="107"/>
      <c r="S263" s="132"/>
      <c r="T263" s="122"/>
      <c r="U263" s="122"/>
    </row>
    <row r="264" spans="1:21" s="109" customFormat="1" ht="34.950000000000003" customHeight="1">
      <c r="A264" s="153" t="s">
        <v>111</v>
      </c>
      <c r="B264" s="154" t="s">
        <v>387</v>
      </c>
      <c r="C264" s="155" t="s">
        <v>411</v>
      </c>
      <c r="D264" s="155" t="s">
        <v>24</v>
      </c>
      <c r="E264" s="155" t="s">
        <v>50</v>
      </c>
      <c r="F264" s="156">
        <v>5400</v>
      </c>
      <c r="G264" s="157" t="s">
        <v>131</v>
      </c>
      <c r="H264" s="155"/>
      <c r="I264" s="155"/>
      <c r="J264" s="155"/>
      <c r="K264" s="208"/>
      <c r="L264" s="155"/>
      <c r="M264" s="155" t="s">
        <v>423</v>
      </c>
      <c r="N264" s="155"/>
      <c r="O264" s="155"/>
      <c r="P264" s="287" t="s">
        <v>462</v>
      </c>
      <c r="Q264" s="288"/>
      <c r="R264" s="107"/>
      <c r="S264" s="132"/>
      <c r="T264" s="122"/>
      <c r="U264" s="122"/>
    </row>
    <row r="265" spans="1:21" s="109" customFormat="1" ht="34.950000000000003" customHeight="1">
      <c r="A265" s="153" t="s">
        <v>111</v>
      </c>
      <c r="B265" s="154" t="s">
        <v>388</v>
      </c>
      <c r="C265" s="155" t="s">
        <v>411</v>
      </c>
      <c r="D265" s="155" t="s">
        <v>24</v>
      </c>
      <c r="E265" s="155" t="s">
        <v>50</v>
      </c>
      <c r="F265" s="156">
        <v>5200</v>
      </c>
      <c r="G265" s="157" t="s">
        <v>131</v>
      </c>
      <c r="H265" s="155"/>
      <c r="I265" s="155"/>
      <c r="J265" s="155"/>
      <c r="K265" s="208"/>
      <c r="L265" s="155"/>
      <c r="M265" s="155" t="s">
        <v>423</v>
      </c>
      <c r="N265" s="155"/>
      <c r="O265" s="155"/>
      <c r="P265" s="287" t="s">
        <v>462</v>
      </c>
      <c r="Q265" s="288"/>
      <c r="R265" s="107"/>
      <c r="S265" s="132"/>
      <c r="T265" s="122"/>
      <c r="U265" s="122"/>
    </row>
    <row r="266" spans="1:21" s="109" customFormat="1" ht="34.950000000000003" customHeight="1">
      <c r="A266" s="153" t="s">
        <v>111</v>
      </c>
      <c r="B266" s="154" t="s">
        <v>389</v>
      </c>
      <c r="C266" s="155" t="s">
        <v>411</v>
      </c>
      <c r="D266" s="155" t="s">
        <v>24</v>
      </c>
      <c r="E266" s="155" t="s">
        <v>50</v>
      </c>
      <c r="F266" s="156">
        <v>6200</v>
      </c>
      <c r="G266" s="157" t="s">
        <v>18</v>
      </c>
      <c r="H266" s="155"/>
      <c r="I266" s="155"/>
      <c r="J266" s="155"/>
      <c r="K266" s="208"/>
      <c r="L266" s="155"/>
      <c r="M266" s="155" t="s">
        <v>423</v>
      </c>
      <c r="N266" s="155"/>
      <c r="O266" s="155"/>
      <c r="P266" s="287" t="s">
        <v>462</v>
      </c>
      <c r="Q266" s="288"/>
      <c r="R266" s="107"/>
      <c r="S266" s="132"/>
      <c r="T266" s="122"/>
      <c r="U266" s="122"/>
    </row>
    <row r="267" spans="1:21" s="109" customFormat="1" ht="34.950000000000003" customHeight="1">
      <c r="A267" s="153" t="s">
        <v>111</v>
      </c>
      <c r="B267" s="154" t="s">
        <v>390</v>
      </c>
      <c r="C267" s="155" t="s">
        <v>411</v>
      </c>
      <c r="D267" s="155" t="s">
        <v>24</v>
      </c>
      <c r="E267" s="155" t="s">
        <v>50</v>
      </c>
      <c r="F267" s="156">
        <v>6200</v>
      </c>
      <c r="G267" s="157" t="s">
        <v>18</v>
      </c>
      <c r="H267" s="155"/>
      <c r="I267" s="155"/>
      <c r="J267" s="155"/>
      <c r="K267" s="208"/>
      <c r="L267" s="155"/>
      <c r="M267" s="155" t="s">
        <v>423</v>
      </c>
      <c r="N267" s="155"/>
      <c r="O267" s="155"/>
      <c r="P267" s="287" t="s">
        <v>462</v>
      </c>
      <c r="Q267" s="288"/>
      <c r="R267" s="107"/>
      <c r="S267" s="132"/>
      <c r="T267" s="122"/>
      <c r="U267" s="122"/>
    </row>
    <row r="268" spans="1:21" s="109" customFormat="1" ht="34.950000000000003" customHeight="1">
      <c r="A268" s="153" t="s">
        <v>111</v>
      </c>
      <c r="B268" s="154" t="s">
        <v>391</v>
      </c>
      <c r="C268" s="155" t="s">
        <v>411</v>
      </c>
      <c r="D268" s="155" t="s">
        <v>16</v>
      </c>
      <c r="E268" s="155" t="s">
        <v>52</v>
      </c>
      <c r="F268" s="156">
        <v>6200</v>
      </c>
      <c r="G268" s="157" t="s">
        <v>18</v>
      </c>
      <c r="H268" s="155"/>
      <c r="I268" s="155"/>
      <c r="J268" s="155"/>
      <c r="K268" s="208"/>
      <c r="L268" s="155"/>
      <c r="M268" s="155" t="s">
        <v>423</v>
      </c>
      <c r="N268" s="155"/>
      <c r="O268" s="155"/>
      <c r="P268" s="287" t="s">
        <v>462</v>
      </c>
      <c r="Q268" s="288"/>
      <c r="R268" s="107"/>
      <c r="S268" s="132"/>
      <c r="T268" s="122"/>
      <c r="U268" s="122"/>
    </row>
    <row r="269" spans="1:21" s="109" customFormat="1" ht="34.950000000000003" customHeight="1">
      <c r="A269" s="153" t="s">
        <v>111</v>
      </c>
      <c r="B269" s="154" t="s">
        <v>392</v>
      </c>
      <c r="C269" s="155" t="s">
        <v>411</v>
      </c>
      <c r="D269" s="155" t="s">
        <v>16</v>
      </c>
      <c r="E269" s="155" t="s">
        <v>52</v>
      </c>
      <c r="F269" s="156">
        <v>6200</v>
      </c>
      <c r="G269" s="157" t="s">
        <v>18</v>
      </c>
      <c r="H269" s="155"/>
      <c r="I269" s="155"/>
      <c r="J269" s="155"/>
      <c r="K269" s="208"/>
      <c r="L269" s="155"/>
      <c r="M269" s="155" t="s">
        <v>423</v>
      </c>
      <c r="N269" s="155"/>
      <c r="O269" s="155"/>
      <c r="P269" s="287" t="s">
        <v>462</v>
      </c>
      <c r="Q269" s="288"/>
      <c r="R269" s="107"/>
      <c r="S269" s="132"/>
      <c r="T269" s="122"/>
      <c r="U269" s="122"/>
    </row>
    <row r="270" spans="1:21" s="109" customFormat="1" ht="34.950000000000003" customHeight="1">
      <c r="A270" s="153" t="s">
        <v>111</v>
      </c>
      <c r="B270" s="154" t="s">
        <v>393</v>
      </c>
      <c r="C270" s="155" t="s">
        <v>411</v>
      </c>
      <c r="D270" s="155" t="s">
        <v>24</v>
      </c>
      <c r="E270" s="155" t="s">
        <v>50</v>
      </c>
      <c r="F270" s="156">
        <v>7200</v>
      </c>
      <c r="G270" s="157" t="s">
        <v>18</v>
      </c>
      <c r="H270" s="155"/>
      <c r="I270" s="155"/>
      <c r="J270" s="155"/>
      <c r="K270" s="208"/>
      <c r="L270" s="155"/>
      <c r="M270" s="155" t="s">
        <v>423</v>
      </c>
      <c r="N270" s="155"/>
      <c r="O270" s="155"/>
      <c r="P270" s="287" t="s">
        <v>462</v>
      </c>
      <c r="Q270" s="288"/>
      <c r="R270" s="107"/>
      <c r="S270" s="132"/>
      <c r="T270" s="122"/>
      <c r="U270" s="122"/>
    </row>
    <row r="271" spans="1:21" s="109" customFormat="1" ht="34.950000000000003" customHeight="1">
      <c r="A271" s="153" t="s">
        <v>111</v>
      </c>
      <c r="B271" s="154" t="s">
        <v>394</v>
      </c>
      <c r="C271" s="155" t="s">
        <v>411</v>
      </c>
      <c r="D271" s="155" t="s">
        <v>24</v>
      </c>
      <c r="E271" s="155" t="s">
        <v>50</v>
      </c>
      <c r="F271" s="156">
        <v>7200</v>
      </c>
      <c r="G271" s="157" t="s">
        <v>18</v>
      </c>
      <c r="H271" s="155"/>
      <c r="I271" s="155"/>
      <c r="J271" s="155"/>
      <c r="K271" s="208"/>
      <c r="L271" s="155"/>
      <c r="M271" s="155" t="s">
        <v>423</v>
      </c>
      <c r="N271" s="155"/>
      <c r="O271" s="155"/>
      <c r="P271" s="287" t="s">
        <v>462</v>
      </c>
      <c r="Q271" s="288"/>
      <c r="R271" s="107"/>
      <c r="S271" s="132"/>
      <c r="T271" s="122"/>
      <c r="U271" s="122"/>
    </row>
    <row r="272" spans="1:21" s="109" customFormat="1" ht="34.950000000000003" customHeight="1">
      <c r="A272" s="153" t="s">
        <v>111</v>
      </c>
      <c r="B272" s="154" t="s">
        <v>395</v>
      </c>
      <c r="C272" s="155" t="s">
        <v>411</v>
      </c>
      <c r="D272" s="155" t="s">
        <v>16</v>
      </c>
      <c r="E272" s="155" t="s">
        <v>52</v>
      </c>
      <c r="F272" s="156">
        <v>7200</v>
      </c>
      <c r="G272" s="157" t="s">
        <v>18</v>
      </c>
      <c r="H272" s="155"/>
      <c r="I272" s="155"/>
      <c r="J272" s="155"/>
      <c r="K272" s="208"/>
      <c r="L272" s="155"/>
      <c r="M272" s="155" t="s">
        <v>423</v>
      </c>
      <c r="N272" s="155"/>
      <c r="O272" s="155"/>
      <c r="P272" s="287" t="s">
        <v>462</v>
      </c>
      <c r="Q272" s="288"/>
      <c r="R272" s="107"/>
      <c r="S272" s="132"/>
      <c r="T272" s="122"/>
      <c r="U272" s="122"/>
    </row>
    <row r="273" spans="1:21" s="109" customFormat="1" ht="34.950000000000003" customHeight="1">
      <c r="A273" s="153" t="s">
        <v>111</v>
      </c>
      <c r="B273" s="154" t="s">
        <v>396</v>
      </c>
      <c r="C273" s="155" t="s">
        <v>411</v>
      </c>
      <c r="D273" s="155" t="s">
        <v>16</v>
      </c>
      <c r="E273" s="155" t="s">
        <v>52</v>
      </c>
      <c r="F273" s="156">
        <v>7200</v>
      </c>
      <c r="G273" s="157" t="s">
        <v>18</v>
      </c>
      <c r="H273" s="155"/>
      <c r="I273" s="155"/>
      <c r="J273" s="155"/>
      <c r="K273" s="208"/>
      <c r="L273" s="155"/>
      <c r="M273" s="155" t="s">
        <v>423</v>
      </c>
      <c r="N273" s="155"/>
      <c r="O273" s="155"/>
      <c r="P273" s="287" t="s">
        <v>462</v>
      </c>
      <c r="Q273" s="288"/>
      <c r="R273" s="107"/>
      <c r="S273" s="132"/>
      <c r="T273" s="122"/>
      <c r="U273" s="122"/>
    </row>
    <row r="274" spans="1:21" s="109" customFormat="1" ht="34.950000000000003" customHeight="1">
      <c r="A274" s="153" t="s">
        <v>111</v>
      </c>
      <c r="B274" s="154" t="s">
        <v>397</v>
      </c>
      <c r="C274" s="155" t="s">
        <v>411</v>
      </c>
      <c r="D274" s="155" t="s">
        <v>16</v>
      </c>
      <c r="E274" s="155" t="s">
        <v>52</v>
      </c>
      <c r="F274" s="156">
        <v>7200</v>
      </c>
      <c r="G274" s="157" t="s">
        <v>18</v>
      </c>
      <c r="H274" s="155"/>
      <c r="I274" s="155"/>
      <c r="J274" s="155"/>
      <c r="K274" s="208"/>
      <c r="L274" s="155"/>
      <c r="M274" s="155" t="s">
        <v>423</v>
      </c>
      <c r="N274" s="155"/>
      <c r="O274" s="155"/>
      <c r="P274" s="287" t="s">
        <v>462</v>
      </c>
      <c r="Q274" s="288"/>
      <c r="R274" s="107"/>
      <c r="S274" s="132"/>
      <c r="T274" s="122"/>
      <c r="U274" s="122"/>
    </row>
    <row r="275" spans="1:21" s="109" customFormat="1" ht="34.950000000000003" customHeight="1">
      <c r="A275" s="153" t="s">
        <v>111</v>
      </c>
      <c r="B275" s="154" t="s">
        <v>398</v>
      </c>
      <c r="C275" s="155" t="s">
        <v>411</v>
      </c>
      <c r="D275" s="155" t="s">
        <v>16</v>
      </c>
      <c r="E275" s="155" t="s">
        <v>52</v>
      </c>
      <c r="F275" s="156">
        <v>10000</v>
      </c>
      <c r="G275" s="157" t="s">
        <v>18</v>
      </c>
      <c r="H275" s="155"/>
      <c r="I275" s="155"/>
      <c r="J275" s="155"/>
      <c r="K275" s="208"/>
      <c r="L275" s="155"/>
      <c r="M275" s="155" t="s">
        <v>423</v>
      </c>
      <c r="N275" s="155"/>
      <c r="O275" s="155"/>
      <c r="P275" s="287" t="s">
        <v>462</v>
      </c>
      <c r="Q275" s="288"/>
      <c r="R275" s="107"/>
      <c r="S275" s="132"/>
      <c r="T275" s="122"/>
      <c r="U275" s="122"/>
    </row>
    <row r="276" spans="1:21" s="109" customFormat="1" ht="34.950000000000003" customHeight="1">
      <c r="A276" s="153" t="s">
        <v>111</v>
      </c>
      <c r="B276" s="154" t="s">
        <v>399</v>
      </c>
      <c r="C276" s="155" t="s">
        <v>411</v>
      </c>
      <c r="D276" s="155" t="s">
        <v>16</v>
      </c>
      <c r="E276" s="155" t="s">
        <v>52</v>
      </c>
      <c r="F276" s="156">
        <v>10000</v>
      </c>
      <c r="G276" s="157" t="s">
        <v>18</v>
      </c>
      <c r="H276" s="155"/>
      <c r="I276" s="155"/>
      <c r="J276" s="155"/>
      <c r="K276" s="208"/>
      <c r="L276" s="155"/>
      <c r="M276" s="155" t="s">
        <v>423</v>
      </c>
      <c r="N276" s="155"/>
      <c r="O276" s="155"/>
      <c r="P276" s="287" t="s">
        <v>462</v>
      </c>
      <c r="Q276" s="288"/>
      <c r="R276" s="107"/>
      <c r="S276" s="132"/>
      <c r="T276" s="122"/>
      <c r="U276" s="122"/>
    </row>
    <row r="277" spans="1:21" s="109" customFormat="1" ht="34.950000000000003" customHeight="1">
      <c r="A277" s="153" t="s">
        <v>111</v>
      </c>
      <c r="B277" s="154" t="s">
        <v>400</v>
      </c>
      <c r="C277" s="155" t="s">
        <v>411</v>
      </c>
      <c r="D277" s="155" t="s">
        <v>19</v>
      </c>
      <c r="E277" s="155" t="s">
        <v>44</v>
      </c>
      <c r="F277" s="156">
        <v>10400</v>
      </c>
      <c r="G277" s="157" t="s">
        <v>18</v>
      </c>
      <c r="H277" s="155"/>
      <c r="I277" s="155"/>
      <c r="J277" s="155"/>
      <c r="K277" s="208"/>
      <c r="L277" s="155"/>
      <c r="M277" s="155" t="s">
        <v>423</v>
      </c>
      <c r="N277" s="155"/>
      <c r="O277" s="155"/>
      <c r="P277" s="287" t="s">
        <v>462</v>
      </c>
      <c r="Q277" s="288"/>
      <c r="R277" s="107"/>
      <c r="S277" s="132"/>
      <c r="T277" s="122"/>
      <c r="U277" s="122"/>
    </row>
    <row r="278" spans="1:21" s="109" customFormat="1" ht="34.950000000000003" customHeight="1">
      <c r="A278" s="153" t="s">
        <v>111</v>
      </c>
      <c r="B278" s="154" t="s">
        <v>401</v>
      </c>
      <c r="C278" s="155" t="s">
        <v>411</v>
      </c>
      <c r="D278" s="155" t="s">
        <v>19</v>
      </c>
      <c r="E278" s="155" t="s">
        <v>44</v>
      </c>
      <c r="F278" s="156">
        <v>10400</v>
      </c>
      <c r="G278" s="157" t="s">
        <v>18</v>
      </c>
      <c r="H278" s="155"/>
      <c r="I278" s="155"/>
      <c r="J278" s="155"/>
      <c r="K278" s="208"/>
      <c r="L278" s="155"/>
      <c r="M278" s="155" t="s">
        <v>423</v>
      </c>
      <c r="N278" s="155"/>
      <c r="O278" s="155"/>
      <c r="P278" s="287" t="s">
        <v>462</v>
      </c>
      <c r="Q278" s="288"/>
      <c r="R278" s="107"/>
      <c r="S278" s="132"/>
      <c r="T278" s="122"/>
      <c r="U278" s="122"/>
    </row>
    <row r="279" spans="1:21" s="109" customFormat="1" ht="34.950000000000003" customHeight="1">
      <c r="A279" s="148" t="s">
        <v>111</v>
      </c>
      <c r="B279" s="149" t="s">
        <v>402</v>
      </c>
      <c r="C279" s="150" t="s">
        <v>412</v>
      </c>
      <c r="D279" s="150" t="s">
        <v>414</v>
      </c>
      <c r="E279" s="150" t="s">
        <v>427</v>
      </c>
      <c r="F279" s="151">
        <v>12000</v>
      </c>
      <c r="G279" s="152" t="s">
        <v>131</v>
      </c>
      <c r="H279" s="150">
        <v>44</v>
      </c>
      <c r="I279" s="150" t="s">
        <v>65</v>
      </c>
      <c r="J279" s="150" t="s">
        <v>434</v>
      </c>
      <c r="K279" s="207" t="s">
        <v>435</v>
      </c>
      <c r="L279" s="150" t="s">
        <v>436</v>
      </c>
      <c r="M279" s="150" t="s">
        <v>428</v>
      </c>
      <c r="N279" s="150"/>
      <c r="O279" s="150"/>
      <c r="P279" s="287" t="s">
        <v>462</v>
      </c>
      <c r="Q279" s="288"/>
      <c r="R279" s="107"/>
      <c r="S279" s="132"/>
      <c r="T279" s="122"/>
      <c r="U279" s="122"/>
    </row>
    <row r="280" spans="1:21" s="109" customFormat="1" ht="34.950000000000003" customHeight="1">
      <c r="A280" s="148" t="s">
        <v>111</v>
      </c>
      <c r="B280" s="149" t="s">
        <v>403</v>
      </c>
      <c r="C280" s="150" t="s">
        <v>412</v>
      </c>
      <c r="D280" s="150" t="s">
        <v>24</v>
      </c>
      <c r="E280" s="150" t="s">
        <v>50</v>
      </c>
      <c r="F280" s="151">
        <v>12000</v>
      </c>
      <c r="G280" s="152" t="s">
        <v>131</v>
      </c>
      <c r="H280" s="150">
        <v>44</v>
      </c>
      <c r="I280" s="150" t="s">
        <v>65</v>
      </c>
      <c r="J280" s="150" t="s">
        <v>434</v>
      </c>
      <c r="K280" s="207" t="s">
        <v>435</v>
      </c>
      <c r="L280" s="150" t="s">
        <v>436</v>
      </c>
      <c r="M280" s="150" t="s">
        <v>428</v>
      </c>
      <c r="N280" s="150"/>
      <c r="O280" s="150"/>
      <c r="P280" s="287" t="s">
        <v>462</v>
      </c>
      <c r="Q280" s="288"/>
      <c r="R280" s="107"/>
      <c r="S280" s="132"/>
      <c r="T280" s="122"/>
      <c r="U280" s="122"/>
    </row>
    <row r="281" spans="1:21" s="109" customFormat="1" ht="34.950000000000003" customHeight="1">
      <c r="A281" s="148" t="s">
        <v>111</v>
      </c>
      <c r="B281" s="149" t="s">
        <v>404</v>
      </c>
      <c r="C281" s="150" t="s">
        <v>412</v>
      </c>
      <c r="D281" s="150" t="s">
        <v>416</v>
      </c>
      <c r="E281" s="150" t="s">
        <v>426</v>
      </c>
      <c r="F281" s="151">
        <v>27000</v>
      </c>
      <c r="G281" s="152" t="s">
        <v>131</v>
      </c>
      <c r="H281" s="150">
        <v>83</v>
      </c>
      <c r="I281" s="150" t="s">
        <v>297</v>
      </c>
      <c r="J281" s="150" t="s">
        <v>434</v>
      </c>
      <c r="K281" s="207" t="s">
        <v>435</v>
      </c>
      <c r="L281" s="150" t="s">
        <v>436</v>
      </c>
      <c r="M281" s="150" t="s">
        <v>428</v>
      </c>
      <c r="N281" s="150"/>
      <c r="O281" s="150"/>
      <c r="P281" s="287" t="s">
        <v>462</v>
      </c>
      <c r="Q281" s="288"/>
      <c r="R281" s="107"/>
      <c r="S281" s="132"/>
      <c r="T281" s="122"/>
      <c r="U281" s="122"/>
    </row>
    <row r="282" spans="1:21" s="109" customFormat="1" ht="34.950000000000003" customHeight="1">
      <c r="A282" s="148" t="s">
        <v>111</v>
      </c>
      <c r="B282" s="149" t="s">
        <v>405</v>
      </c>
      <c r="C282" s="150" t="s">
        <v>412</v>
      </c>
      <c r="D282" s="150" t="s">
        <v>416</v>
      </c>
      <c r="E282" s="150" t="s">
        <v>426</v>
      </c>
      <c r="F282" s="151">
        <v>12000</v>
      </c>
      <c r="G282" s="152" t="s">
        <v>131</v>
      </c>
      <c r="H282" s="150">
        <v>49</v>
      </c>
      <c r="I282" s="150" t="s">
        <v>297</v>
      </c>
      <c r="J282" s="150" t="s">
        <v>434</v>
      </c>
      <c r="K282" s="207" t="s">
        <v>435</v>
      </c>
      <c r="L282" s="150" t="s">
        <v>436</v>
      </c>
      <c r="M282" s="150" t="s">
        <v>428</v>
      </c>
      <c r="N282" s="150"/>
      <c r="O282" s="150"/>
      <c r="P282" s="287" t="s">
        <v>462</v>
      </c>
      <c r="Q282" s="288"/>
      <c r="R282" s="107"/>
      <c r="S282" s="132"/>
      <c r="T282" s="122"/>
      <c r="U282" s="122"/>
    </row>
    <row r="283" spans="1:21" s="109" customFormat="1" ht="34.950000000000003" customHeight="1">
      <c r="A283" s="148" t="s">
        <v>111</v>
      </c>
      <c r="B283" s="149" t="s">
        <v>406</v>
      </c>
      <c r="C283" s="150" t="s">
        <v>412</v>
      </c>
      <c r="D283" s="150" t="s">
        <v>414</v>
      </c>
      <c r="E283" s="150" t="s">
        <v>427</v>
      </c>
      <c r="F283" s="151">
        <v>20000</v>
      </c>
      <c r="G283" s="152" t="s">
        <v>131</v>
      </c>
      <c r="H283" s="150">
        <v>49</v>
      </c>
      <c r="I283" s="150" t="s">
        <v>65</v>
      </c>
      <c r="J283" s="150" t="s">
        <v>434</v>
      </c>
      <c r="K283" s="207" t="s">
        <v>435</v>
      </c>
      <c r="L283" s="150" t="s">
        <v>436</v>
      </c>
      <c r="M283" s="150" t="s">
        <v>428</v>
      </c>
      <c r="N283" s="150"/>
      <c r="O283" s="150"/>
      <c r="P283" s="287" t="s">
        <v>462</v>
      </c>
      <c r="Q283" s="288"/>
      <c r="R283" s="107"/>
      <c r="S283" s="132"/>
      <c r="T283" s="122"/>
      <c r="U283" s="122"/>
    </row>
    <row r="284" spans="1:21" s="109" customFormat="1" ht="34.950000000000003" customHeight="1">
      <c r="A284" s="148" t="s">
        <v>111</v>
      </c>
      <c r="B284" s="149" t="s">
        <v>407</v>
      </c>
      <c r="C284" s="150" t="s">
        <v>412</v>
      </c>
      <c r="D284" s="150" t="s">
        <v>24</v>
      </c>
      <c r="E284" s="150" t="s">
        <v>50</v>
      </c>
      <c r="F284" s="151">
        <v>20000</v>
      </c>
      <c r="G284" s="152" t="s">
        <v>131</v>
      </c>
      <c r="H284" s="150">
        <v>49</v>
      </c>
      <c r="I284" s="150" t="s">
        <v>65</v>
      </c>
      <c r="J284" s="150" t="s">
        <v>434</v>
      </c>
      <c r="K284" s="207" t="s">
        <v>435</v>
      </c>
      <c r="L284" s="150" t="s">
        <v>436</v>
      </c>
      <c r="M284" s="150" t="s">
        <v>428</v>
      </c>
      <c r="N284" s="150"/>
      <c r="O284" s="150"/>
      <c r="P284" s="287" t="s">
        <v>462</v>
      </c>
      <c r="Q284" s="288"/>
      <c r="R284" s="107"/>
      <c r="S284" s="132"/>
      <c r="T284" s="122"/>
      <c r="U284" s="122"/>
    </row>
    <row r="285" spans="1:21" s="109" customFormat="1" ht="34.950000000000003" customHeight="1">
      <c r="A285" s="148" t="s">
        <v>111</v>
      </c>
      <c r="B285" s="149" t="s">
        <v>408</v>
      </c>
      <c r="C285" s="150" t="s">
        <v>412</v>
      </c>
      <c r="D285" s="150" t="s">
        <v>414</v>
      </c>
      <c r="E285" s="150" t="s">
        <v>427</v>
      </c>
      <c r="F285" s="151">
        <v>31000</v>
      </c>
      <c r="G285" s="152" t="s">
        <v>131</v>
      </c>
      <c r="H285" s="150">
        <v>79</v>
      </c>
      <c r="I285" s="150" t="s">
        <v>65</v>
      </c>
      <c r="J285" s="150" t="s">
        <v>434</v>
      </c>
      <c r="K285" s="207" t="s">
        <v>435</v>
      </c>
      <c r="L285" s="150" t="s">
        <v>436</v>
      </c>
      <c r="M285" s="150" t="s">
        <v>428</v>
      </c>
      <c r="N285" s="150"/>
      <c r="O285" s="150"/>
      <c r="P285" s="287" t="s">
        <v>462</v>
      </c>
      <c r="Q285" s="288"/>
      <c r="R285" s="107"/>
      <c r="S285" s="132"/>
      <c r="T285" s="122"/>
      <c r="U285" s="122"/>
    </row>
    <row r="286" spans="1:21" s="109" customFormat="1" ht="34.950000000000003" customHeight="1">
      <c r="A286" s="148" t="s">
        <v>111</v>
      </c>
      <c r="B286" s="149" t="s">
        <v>409</v>
      </c>
      <c r="C286" s="150" t="s">
        <v>412</v>
      </c>
      <c r="D286" s="150" t="s">
        <v>24</v>
      </c>
      <c r="E286" s="150" t="s">
        <v>50</v>
      </c>
      <c r="F286" s="151">
        <v>31000</v>
      </c>
      <c r="G286" s="152" t="s">
        <v>131</v>
      </c>
      <c r="H286" s="150">
        <v>79</v>
      </c>
      <c r="I286" s="150" t="s">
        <v>65</v>
      </c>
      <c r="J286" s="150" t="s">
        <v>434</v>
      </c>
      <c r="K286" s="207" t="s">
        <v>435</v>
      </c>
      <c r="L286" s="150" t="s">
        <v>436</v>
      </c>
      <c r="M286" s="150" t="s">
        <v>428</v>
      </c>
      <c r="N286" s="150"/>
      <c r="O286" s="150"/>
      <c r="P286" s="287" t="s">
        <v>462</v>
      </c>
      <c r="Q286" s="288"/>
      <c r="R286" s="107"/>
      <c r="S286" s="132"/>
      <c r="T286" s="122"/>
      <c r="U286" s="122"/>
    </row>
    <row r="287" spans="1:21" s="109" customFormat="1" ht="34.950000000000003" customHeight="1">
      <c r="A287" s="123" t="s">
        <v>111</v>
      </c>
      <c r="B287" s="134" t="s">
        <v>404</v>
      </c>
      <c r="C287" s="135" t="s">
        <v>412</v>
      </c>
      <c r="D287" s="135" t="s">
        <v>417</v>
      </c>
      <c r="E287" s="135" t="s">
        <v>426</v>
      </c>
      <c r="F287" s="136">
        <v>27000</v>
      </c>
      <c r="G287" s="137" t="s">
        <v>131</v>
      </c>
      <c r="H287" s="135"/>
      <c r="I287" s="135"/>
      <c r="J287" s="135"/>
      <c r="K287" s="204"/>
      <c r="L287" s="135"/>
      <c r="M287" s="135" t="s">
        <v>425</v>
      </c>
      <c r="N287" s="135"/>
      <c r="O287" s="135"/>
      <c r="P287" s="287" t="s">
        <v>462</v>
      </c>
      <c r="Q287" s="288"/>
      <c r="R287" s="107"/>
      <c r="S287" s="132"/>
      <c r="T287" s="122"/>
      <c r="U287" s="122"/>
    </row>
    <row r="288" spans="1:21" s="109" customFormat="1" ht="34.950000000000003" customHeight="1">
      <c r="A288" s="158" t="s">
        <v>111</v>
      </c>
      <c r="B288" s="159" t="s">
        <v>429</v>
      </c>
      <c r="C288" s="160" t="s">
        <v>413</v>
      </c>
      <c r="D288" s="160" t="s">
        <v>19</v>
      </c>
      <c r="E288" s="160" t="s">
        <v>44</v>
      </c>
      <c r="F288" s="161">
        <v>2000</v>
      </c>
      <c r="G288" s="162" t="s">
        <v>421</v>
      </c>
      <c r="H288" s="160"/>
      <c r="I288" s="160"/>
      <c r="J288" s="160"/>
      <c r="K288" s="209"/>
      <c r="L288" s="160"/>
      <c r="M288" s="160" t="s">
        <v>433</v>
      </c>
      <c r="N288" s="160"/>
      <c r="O288" s="160"/>
      <c r="P288" s="287" t="s">
        <v>462</v>
      </c>
      <c r="Q288" s="288"/>
      <c r="R288" s="107"/>
      <c r="S288" s="132"/>
      <c r="T288" s="122"/>
      <c r="U288" s="122"/>
    </row>
    <row r="289" spans="1:23" s="109" customFormat="1" ht="34.950000000000003" customHeight="1">
      <c r="A289" s="158" t="s">
        <v>111</v>
      </c>
      <c r="B289" s="159" t="s">
        <v>430</v>
      </c>
      <c r="C289" s="160" t="s">
        <v>413</v>
      </c>
      <c r="D289" s="160" t="s">
        <v>19</v>
      </c>
      <c r="E289" s="160" t="s">
        <v>44</v>
      </c>
      <c r="F289" s="161">
        <v>2000</v>
      </c>
      <c r="G289" s="162" t="s">
        <v>421</v>
      </c>
      <c r="H289" s="160"/>
      <c r="I289" s="160"/>
      <c r="J289" s="160"/>
      <c r="K289" s="209"/>
      <c r="L289" s="160"/>
      <c r="M289" s="160" t="s">
        <v>433</v>
      </c>
      <c r="N289" s="160"/>
      <c r="O289" s="160"/>
      <c r="P289" s="287" t="s">
        <v>462</v>
      </c>
      <c r="Q289" s="288"/>
      <c r="R289" s="107"/>
      <c r="S289" s="132"/>
      <c r="T289" s="122"/>
      <c r="U289" s="122"/>
    </row>
    <row r="290" spans="1:23" s="109" customFormat="1" ht="34.950000000000003" customHeight="1">
      <c r="A290" s="158" t="s">
        <v>111</v>
      </c>
      <c r="B290" s="159" t="s">
        <v>431</v>
      </c>
      <c r="C290" s="160" t="s">
        <v>413</v>
      </c>
      <c r="D290" s="160" t="s">
        <v>16</v>
      </c>
      <c r="E290" s="160" t="s">
        <v>52</v>
      </c>
      <c r="F290" s="161">
        <v>1000</v>
      </c>
      <c r="G290" s="162" t="s">
        <v>421</v>
      </c>
      <c r="H290" s="160"/>
      <c r="I290" s="160"/>
      <c r="J290" s="160"/>
      <c r="K290" s="209"/>
      <c r="L290" s="160"/>
      <c r="M290" s="160" t="s">
        <v>433</v>
      </c>
      <c r="N290" s="160"/>
      <c r="O290" s="160"/>
      <c r="P290" s="287" t="s">
        <v>462</v>
      </c>
      <c r="Q290" s="288"/>
      <c r="R290" s="107"/>
      <c r="S290" s="132"/>
      <c r="T290" s="122"/>
      <c r="U290" s="122"/>
    </row>
    <row r="291" spans="1:23" s="109" customFormat="1" ht="34.950000000000003" customHeight="1">
      <c r="A291" s="158" t="s">
        <v>111</v>
      </c>
      <c r="B291" s="159" t="s">
        <v>432</v>
      </c>
      <c r="C291" s="160" t="s">
        <v>413</v>
      </c>
      <c r="D291" s="160" t="s">
        <v>16</v>
      </c>
      <c r="E291" s="160" t="s">
        <v>52</v>
      </c>
      <c r="F291" s="161">
        <v>1000</v>
      </c>
      <c r="G291" s="162" t="s">
        <v>421</v>
      </c>
      <c r="H291" s="160"/>
      <c r="I291" s="160"/>
      <c r="J291" s="160"/>
      <c r="K291" s="209"/>
      <c r="L291" s="160"/>
      <c r="M291" s="160" t="s">
        <v>433</v>
      </c>
      <c r="N291" s="160"/>
      <c r="O291" s="160"/>
      <c r="P291" s="286" t="s">
        <v>462</v>
      </c>
      <c r="Q291" s="286"/>
      <c r="R291" s="107"/>
      <c r="S291" s="132"/>
      <c r="T291" s="122"/>
      <c r="U291" s="122"/>
    </row>
    <row r="292" spans="1:23" s="109" customFormat="1">
      <c r="A292" s="264"/>
      <c r="B292" s="196"/>
      <c r="F292" s="270"/>
      <c r="K292" s="271"/>
      <c r="M292" s="107"/>
      <c r="N292" s="107"/>
      <c r="O292" s="107"/>
      <c r="P292" s="107"/>
      <c r="Q292" s="107"/>
      <c r="R292" s="107"/>
      <c r="W292" s="133"/>
    </row>
    <row r="1048010" spans="1:88" s="108" customFormat="1">
      <c r="A1048010" s="106"/>
      <c r="B1048010" s="196"/>
      <c r="C1048010" s="107"/>
      <c r="D1048010" s="107"/>
      <c r="E1048010" s="119"/>
      <c r="G1048010" s="107"/>
      <c r="H1048010" s="107"/>
      <c r="I1048010" s="107"/>
      <c r="J1048010" s="107"/>
      <c r="K1048010" s="201"/>
      <c r="L1048010" s="107"/>
      <c r="M1048010" s="107"/>
      <c r="N1048010" s="107"/>
      <c r="O1048010" s="107"/>
      <c r="P1048010" s="107"/>
      <c r="Q1048010" s="107"/>
      <c r="R1048010" s="107"/>
      <c r="S1048010" s="107"/>
      <c r="T1048010" s="107"/>
      <c r="U1048010" s="109"/>
      <c r="V1048010" s="107"/>
      <c r="W1048010" s="110"/>
      <c r="X1048010" s="107"/>
      <c r="Y1048010" s="107"/>
      <c r="Z1048010" s="107"/>
      <c r="AA1048010" s="107"/>
      <c r="AB1048010" s="107"/>
      <c r="AC1048010" s="107"/>
      <c r="AD1048010" s="107"/>
      <c r="AE1048010" s="107"/>
      <c r="AF1048010" s="107"/>
      <c r="AG1048010" s="107"/>
      <c r="AH1048010" s="107"/>
      <c r="AI1048010" s="107"/>
      <c r="AJ1048010" s="107"/>
      <c r="AK1048010" s="107"/>
      <c r="AL1048010" s="107"/>
      <c r="AM1048010" s="107"/>
      <c r="AN1048010" s="107"/>
      <c r="AO1048010" s="107"/>
      <c r="AP1048010" s="107"/>
      <c r="AQ1048010" s="107"/>
      <c r="AR1048010" s="107"/>
      <c r="AS1048010" s="107"/>
      <c r="AT1048010" s="107"/>
      <c r="AU1048010" s="107"/>
      <c r="AV1048010" s="107"/>
      <c r="AW1048010" s="107"/>
      <c r="AX1048010" s="107"/>
      <c r="AY1048010" s="107"/>
      <c r="AZ1048010" s="107"/>
      <c r="BA1048010" s="107"/>
      <c r="BB1048010" s="107"/>
      <c r="BC1048010" s="107"/>
      <c r="BD1048010" s="107"/>
      <c r="BE1048010" s="107"/>
      <c r="BF1048010" s="107"/>
      <c r="BG1048010" s="107"/>
      <c r="BH1048010" s="107"/>
      <c r="BI1048010" s="107"/>
      <c r="BJ1048010" s="107"/>
      <c r="BK1048010" s="107"/>
      <c r="BL1048010" s="107"/>
      <c r="BM1048010" s="107"/>
      <c r="BN1048010" s="107"/>
      <c r="BO1048010" s="107"/>
      <c r="BP1048010" s="107"/>
      <c r="BQ1048010" s="107"/>
      <c r="BR1048010" s="107"/>
      <c r="BS1048010" s="107"/>
      <c r="BT1048010" s="107"/>
      <c r="BU1048010" s="107"/>
      <c r="BV1048010" s="107"/>
      <c r="BW1048010" s="107"/>
      <c r="BX1048010" s="107"/>
      <c r="BY1048010" s="107"/>
      <c r="BZ1048010" s="107"/>
      <c r="CA1048010" s="107"/>
      <c r="CB1048010" s="107"/>
      <c r="CC1048010" s="107"/>
      <c r="CD1048010" s="107"/>
      <c r="CE1048010" s="107"/>
      <c r="CF1048010" s="107"/>
      <c r="CG1048010" s="107"/>
      <c r="CH1048010" s="107"/>
      <c r="CI1048010" s="107"/>
      <c r="CJ1048010" s="107"/>
    </row>
  </sheetData>
  <autoFilter ref="A2:U291">
    <filterColumn colId="3" showButton="0"/>
    <filterColumn colId="13" showButton="0"/>
  </autoFilter>
  <mergeCells count="103">
    <mergeCell ref="D2:E2"/>
    <mergeCell ref="N2:O2"/>
    <mergeCell ref="P191:Q191"/>
    <mergeCell ref="P192:Q192"/>
    <mergeCell ref="P193:Q193"/>
    <mergeCell ref="P194:Q194"/>
    <mergeCell ref="P201:Q201"/>
    <mergeCell ref="P202:Q202"/>
    <mergeCell ref="P203:Q203"/>
    <mergeCell ref="P204:Q204"/>
    <mergeCell ref="P205:Q205"/>
    <mergeCell ref="P206:Q206"/>
    <mergeCell ref="P195:Q195"/>
    <mergeCell ref="P196:Q196"/>
    <mergeCell ref="P197:Q197"/>
    <mergeCell ref="P198:Q198"/>
    <mergeCell ref="P199:Q199"/>
    <mergeCell ref="P200:Q200"/>
    <mergeCell ref="P213:Q213"/>
    <mergeCell ref="P214:Q214"/>
    <mergeCell ref="P215:Q215"/>
    <mergeCell ref="P216:Q216"/>
    <mergeCell ref="P217:Q217"/>
    <mergeCell ref="P218:Q218"/>
    <mergeCell ref="P207:Q207"/>
    <mergeCell ref="P208:Q208"/>
    <mergeCell ref="P209:Q209"/>
    <mergeCell ref="P210:Q210"/>
    <mergeCell ref="P211:Q211"/>
    <mergeCell ref="P212:Q212"/>
    <mergeCell ref="P225:Q225"/>
    <mergeCell ref="P226:Q226"/>
    <mergeCell ref="P227:Q227"/>
    <mergeCell ref="P228:Q228"/>
    <mergeCell ref="P229:Q229"/>
    <mergeCell ref="P230:Q230"/>
    <mergeCell ref="P219:Q219"/>
    <mergeCell ref="P220:Q220"/>
    <mergeCell ref="P221:Q221"/>
    <mergeCell ref="P222:Q222"/>
    <mergeCell ref="P223:Q223"/>
    <mergeCell ref="P224:Q224"/>
    <mergeCell ref="P237:Q237"/>
    <mergeCell ref="P238:Q238"/>
    <mergeCell ref="P239:Q239"/>
    <mergeCell ref="P240:Q240"/>
    <mergeCell ref="P241:Q241"/>
    <mergeCell ref="P242:Q242"/>
    <mergeCell ref="P231:Q231"/>
    <mergeCell ref="P232:Q232"/>
    <mergeCell ref="P233:Q233"/>
    <mergeCell ref="P234:Q234"/>
    <mergeCell ref="P235:Q235"/>
    <mergeCell ref="P236:Q236"/>
    <mergeCell ref="P249:Q249"/>
    <mergeCell ref="P250:Q250"/>
    <mergeCell ref="P251:Q251"/>
    <mergeCell ref="P252:Q252"/>
    <mergeCell ref="P253:Q253"/>
    <mergeCell ref="P254:Q254"/>
    <mergeCell ref="P243:Q243"/>
    <mergeCell ref="P244:Q244"/>
    <mergeCell ref="P245:Q245"/>
    <mergeCell ref="P246:Q246"/>
    <mergeCell ref="P247:Q247"/>
    <mergeCell ref="P248:Q248"/>
    <mergeCell ref="P261:Q261"/>
    <mergeCell ref="P262:Q262"/>
    <mergeCell ref="P263:Q263"/>
    <mergeCell ref="P264:Q264"/>
    <mergeCell ref="P265:Q265"/>
    <mergeCell ref="P266:Q266"/>
    <mergeCell ref="P255:Q255"/>
    <mergeCell ref="P256:Q256"/>
    <mergeCell ref="P257:Q257"/>
    <mergeCell ref="P258:Q258"/>
    <mergeCell ref="P259:Q259"/>
    <mergeCell ref="P260:Q260"/>
    <mergeCell ref="P273:Q273"/>
    <mergeCell ref="P274:Q274"/>
    <mergeCell ref="P275:Q275"/>
    <mergeCell ref="P276:Q276"/>
    <mergeCell ref="P277:Q277"/>
    <mergeCell ref="P278:Q278"/>
    <mergeCell ref="P267:Q267"/>
    <mergeCell ref="P268:Q268"/>
    <mergeCell ref="P269:Q269"/>
    <mergeCell ref="P270:Q270"/>
    <mergeCell ref="P271:Q271"/>
    <mergeCell ref="P272:Q272"/>
    <mergeCell ref="P291:Q291"/>
    <mergeCell ref="P285:Q285"/>
    <mergeCell ref="P286:Q286"/>
    <mergeCell ref="P287:Q287"/>
    <mergeCell ref="P288:Q288"/>
    <mergeCell ref="P289:Q289"/>
    <mergeCell ref="P290:Q290"/>
    <mergeCell ref="P279:Q279"/>
    <mergeCell ref="P280:Q280"/>
    <mergeCell ref="P281:Q281"/>
    <mergeCell ref="P282:Q282"/>
    <mergeCell ref="P283:Q283"/>
    <mergeCell ref="P284:Q284"/>
  </mergeCells>
  <conditionalFormatting sqref="B23:B1048576 B1:B13 B15:B21">
    <cfRule type="duplicateValues" dxfId="11" priority="5"/>
    <cfRule type="duplicateValues" dxfId="10" priority="6"/>
  </conditionalFormatting>
  <conditionalFormatting sqref="B22">
    <cfRule type="duplicateValues" dxfId="9" priority="3"/>
    <cfRule type="duplicateValues" dxfId="8" priority="4"/>
  </conditionalFormatting>
  <conditionalFormatting sqref="B14">
    <cfRule type="duplicateValues" dxfId="7" priority="1"/>
    <cfRule type="duplicateValues" dxfId="6" priority="2"/>
  </conditionalFormatting>
  <pageMargins left="0.70866141732283472" right="0.70866141732283472" top="0.74803149606299213" bottom="0.74803149606299213" header="0.31496062992125984" footer="0.31496062992125984"/>
  <pageSetup scale="1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8084"/>
  <sheetViews>
    <sheetView topLeftCell="A180" zoomScale="55" zoomScaleNormal="55" workbookViewId="0">
      <selection activeCell="B203" sqref="B203"/>
    </sheetView>
  </sheetViews>
  <sheetFormatPr baseColWidth="10" defaultColWidth="9.109375" defaultRowHeight="15"/>
  <cols>
    <col min="1" max="1" width="20.6640625" style="6" customWidth="1"/>
    <col min="2" max="2" width="30.6640625" style="73" customWidth="1"/>
    <col min="3" max="3" width="20.6640625" style="2" customWidth="1"/>
    <col min="4" max="4" width="15.6640625" style="2" customWidth="1"/>
    <col min="5" max="5" width="15.6640625" style="1" customWidth="1"/>
    <col min="6" max="6" width="15.6640625" style="16" customWidth="1"/>
    <col min="7" max="7" width="20.6640625" style="1" customWidth="1"/>
    <col min="8" max="9" width="10.6640625" style="2" customWidth="1"/>
    <col min="10" max="10" width="8.6640625" style="2" customWidth="1"/>
    <col min="11" max="11" width="24" style="2" hidden="1" customWidth="1"/>
    <col min="12" max="12" width="22.6640625" style="2" hidden="1" customWidth="1"/>
    <col min="13" max="13" width="35.6640625" style="2" hidden="1" customWidth="1"/>
    <col min="14" max="14" width="22.6640625" style="2" hidden="1" customWidth="1"/>
    <col min="15" max="15" width="20.6640625" style="2" hidden="1" customWidth="1"/>
    <col min="16" max="16" width="25.6640625" style="2" hidden="1" customWidth="1"/>
    <col min="17" max="17" width="19.33203125" style="2" hidden="1" customWidth="1"/>
    <col min="18" max="18" width="18.44140625" style="2" hidden="1" customWidth="1"/>
    <col min="19" max="19" width="4.109375" style="2" hidden="1" customWidth="1"/>
    <col min="20" max="20" width="24.33203125" style="2" customWidth="1"/>
    <col min="21" max="24" width="25.6640625" style="2" customWidth="1"/>
    <col min="25" max="25" width="34.33203125" style="2" customWidth="1"/>
    <col min="26" max="39" width="9.109375" style="2" customWidth="1"/>
    <col min="40" max="16384" width="9.109375" style="2"/>
  </cols>
  <sheetData>
    <row r="1" spans="1:25" s="72" customFormat="1" ht="59.25" customHeight="1">
      <c r="A1" s="3" t="s">
        <v>557</v>
      </c>
      <c r="B1" s="4" t="s">
        <v>0</v>
      </c>
      <c r="C1" s="3" t="s">
        <v>1</v>
      </c>
      <c r="D1" s="294" t="s">
        <v>2</v>
      </c>
      <c r="E1" s="295"/>
      <c r="F1" s="15" t="s">
        <v>3</v>
      </c>
      <c r="G1" s="3" t="s">
        <v>4</v>
      </c>
      <c r="H1" s="3" t="s">
        <v>5</v>
      </c>
      <c r="I1" s="3" t="s">
        <v>7</v>
      </c>
      <c r="J1" s="13" t="s">
        <v>8</v>
      </c>
      <c r="K1" s="13" t="s">
        <v>6</v>
      </c>
      <c r="L1" s="13" t="s">
        <v>41</v>
      </c>
      <c r="M1" s="4" t="s">
        <v>9</v>
      </c>
      <c r="N1" s="294" t="s">
        <v>75</v>
      </c>
      <c r="O1" s="295"/>
      <c r="P1" s="8" t="s">
        <v>66</v>
      </c>
      <c r="Q1" s="8" t="s">
        <v>67</v>
      </c>
      <c r="R1" s="17" t="s">
        <v>459</v>
      </c>
      <c r="T1" s="5" t="s">
        <v>10</v>
      </c>
      <c r="U1" s="5" t="s">
        <v>11</v>
      </c>
      <c r="V1" s="5" t="s">
        <v>12</v>
      </c>
      <c r="W1" s="5" t="s">
        <v>13</v>
      </c>
      <c r="X1" s="5" t="s">
        <v>14</v>
      </c>
      <c r="Y1" s="5" t="s">
        <v>14</v>
      </c>
    </row>
    <row r="2" spans="1:25" s="7" customFormat="1" ht="34.950000000000003" customHeight="1">
      <c r="A2" s="18"/>
      <c r="B2" s="19"/>
      <c r="C2" s="43"/>
      <c r="D2" s="44"/>
      <c r="E2" s="45"/>
      <c r="F2" s="46"/>
      <c r="G2" s="43"/>
      <c r="H2" s="43"/>
      <c r="I2" s="43"/>
      <c r="J2" s="43"/>
      <c r="K2" s="43"/>
      <c r="L2" s="43"/>
      <c r="M2" s="47"/>
      <c r="N2" s="44" t="s">
        <v>257</v>
      </c>
      <c r="O2" s="45" t="s">
        <v>76</v>
      </c>
      <c r="P2" s="48"/>
      <c r="Q2" s="48"/>
      <c r="R2" s="48"/>
      <c r="T2" s="48"/>
      <c r="U2" s="48"/>
      <c r="V2" s="48"/>
      <c r="W2" s="48"/>
      <c r="X2" s="48"/>
      <c r="Y2" s="48"/>
    </row>
    <row r="3" spans="1:25" s="1" customFormat="1" ht="34.950000000000003" customHeight="1">
      <c r="A3" s="9" t="s">
        <v>20</v>
      </c>
      <c r="B3" s="12" t="s">
        <v>72</v>
      </c>
      <c r="C3" s="22" t="s">
        <v>101</v>
      </c>
      <c r="D3" s="22" t="s">
        <v>73</v>
      </c>
      <c r="E3" s="22" t="s">
        <v>39</v>
      </c>
      <c r="F3" s="23">
        <v>3600</v>
      </c>
      <c r="G3" s="24" t="s">
        <v>131</v>
      </c>
      <c r="H3" s="25">
        <v>2.5</v>
      </c>
      <c r="I3" s="22"/>
      <c r="J3" s="22"/>
      <c r="K3" s="22"/>
      <c r="L3" s="22"/>
      <c r="M3" s="22" t="s">
        <v>288</v>
      </c>
      <c r="N3" s="22" t="s">
        <v>198</v>
      </c>
      <c r="O3" s="22" t="s">
        <v>256</v>
      </c>
      <c r="P3" s="49">
        <f>(T3+U3)/0.9</f>
        <v>5323.333333333333</v>
      </c>
      <c r="Q3" s="49">
        <f>(T3+U3)/0.88</f>
        <v>5444.318181818182</v>
      </c>
      <c r="R3" s="49" t="s">
        <v>460</v>
      </c>
      <c r="S3" s="92"/>
      <c r="T3" s="91">
        <v>4641</v>
      </c>
      <c r="U3" s="91">
        <v>150</v>
      </c>
      <c r="V3" s="91">
        <f>P3-T3-U3</f>
        <v>532.33333333333303</v>
      </c>
      <c r="W3" s="91">
        <f>Q3-T3-U3</f>
        <v>653.31818181818198</v>
      </c>
      <c r="X3" s="91" t="s">
        <v>15</v>
      </c>
      <c r="Y3" s="91"/>
    </row>
    <row r="4" spans="1:25" s="1" customFormat="1" ht="34.950000000000003" customHeight="1">
      <c r="A4" s="9" t="s">
        <v>20</v>
      </c>
      <c r="B4" s="12" t="s">
        <v>74</v>
      </c>
      <c r="C4" s="22" t="s">
        <v>101</v>
      </c>
      <c r="D4" s="22" t="s">
        <v>19</v>
      </c>
      <c r="E4" s="22" t="s">
        <v>44</v>
      </c>
      <c r="F4" s="23">
        <v>3600</v>
      </c>
      <c r="G4" s="24" t="s">
        <v>131</v>
      </c>
      <c r="H4" s="25">
        <v>2.5</v>
      </c>
      <c r="I4" s="22" t="s">
        <v>65</v>
      </c>
      <c r="J4" s="22"/>
      <c r="K4" s="22"/>
      <c r="L4" s="22"/>
      <c r="M4" s="22" t="s">
        <v>288</v>
      </c>
      <c r="N4" s="22" t="s">
        <v>198</v>
      </c>
      <c r="O4" s="22" t="s">
        <v>256</v>
      </c>
      <c r="P4" s="49">
        <f>(T4+U4)/0.9</f>
        <v>6884.4444444444443</v>
      </c>
      <c r="Q4" s="49">
        <f>(T4+U4)/0.88</f>
        <v>7040.909090909091</v>
      </c>
      <c r="R4" s="49" t="s">
        <v>460</v>
      </c>
      <c r="S4" s="92"/>
      <c r="T4" s="91">
        <v>6046</v>
      </c>
      <c r="U4" s="91">
        <v>150</v>
      </c>
      <c r="V4" s="91">
        <f>P4-T4-U4</f>
        <v>688.44444444444434</v>
      </c>
      <c r="W4" s="91">
        <f>Q4-T4-U4</f>
        <v>844.90909090909099</v>
      </c>
      <c r="X4" s="91" t="s">
        <v>15</v>
      </c>
      <c r="Y4" s="91"/>
    </row>
    <row r="5" spans="1:25" s="1" customFormat="1" ht="34.950000000000003" customHeight="1">
      <c r="A5" s="9" t="s">
        <v>20</v>
      </c>
      <c r="B5" s="12" t="s">
        <v>543</v>
      </c>
      <c r="C5" s="22" t="s">
        <v>101</v>
      </c>
      <c r="D5" s="22" t="s">
        <v>27</v>
      </c>
      <c r="E5" s="22" t="s">
        <v>56</v>
      </c>
      <c r="F5" s="23">
        <v>3000</v>
      </c>
      <c r="G5" s="24" t="s">
        <v>18</v>
      </c>
      <c r="H5" s="25">
        <v>2.2999999999999998</v>
      </c>
      <c r="I5" s="22"/>
      <c r="J5" s="22"/>
      <c r="K5" s="22"/>
      <c r="L5" s="22"/>
      <c r="M5" s="22" t="s">
        <v>288</v>
      </c>
      <c r="N5" s="22" t="s">
        <v>198</v>
      </c>
      <c r="O5" s="22" t="s">
        <v>256</v>
      </c>
      <c r="P5" s="49">
        <f>(T5+U5)/0.9</f>
        <v>10097.777777777777</v>
      </c>
      <c r="Q5" s="49">
        <f>(T5+U5)/0.88</f>
        <v>10327.272727272728</v>
      </c>
      <c r="R5" s="49" t="s">
        <v>460</v>
      </c>
      <c r="S5" s="92"/>
      <c r="T5" s="91">
        <v>8938</v>
      </c>
      <c r="U5" s="91">
        <v>150</v>
      </c>
      <c r="V5" s="91">
        <f>P5-T5-U5</f>
        <v>1009.7777777777774</v>
      </c>
      <c r="W5" s="91">
        <f>Q5-T5-U5</f>
        <v>1239.2727272727279</v>
      </c>
      <c r="X5" s="91" t="s">
        <v>15</v>
      </c>
      <c r="Y5" s="91"/>
    </row>
    <row r="6" spans="1:25" s="1" customFormat="1" ht="34.950000000000003" customHeight="1">
      <c r="A6" s="20" t="s">
        <v>77</v>
      </c>
      <c r="B6" s="26" t="s">
        <v>162</v>
      </c>
      <c r="C6" s="22" t="s">
        <v>101</v>
      </c>
      <c r="D6" s="22" t="s">
        <v>73</v>
      </c>
      <c r="E6" s="22" t="s">
        <v>39</v>
      </c>
      <c r="F6" s="23">
        <v>3300</v>
      </c>
      <c r="G6" s="27" t="s">
        <v>25</v>
      </c>
      <c r="H6" s="25"/>
      <c r="I6" s="22" t="s">
        <v>65</v>
      </c>
      <c r="J6" s="22"/>
      <c r="K6" s="22"/>
      <c r="L6" s="22"/>
      <c r="M6" s="51" t="s">
        <v>288</v>
      </c>
      <c r="N6" s="52" t="s">
        <v>197</v>
      </c>
      <c r="O6" s="22" t="s">
        <v>287</v>
      </c>
      <c r="P6" s="49">
        <f>(T6+U6)/0.9</f>
        <v>6510.6382978723395</v>
      </c>
      <c r="Q6" s="49">
        <f>(T6+U6)/0.88</f>
        <v>6658.6073500967113</v>
      </c>
      <c r="R6" s="49" t="s">
        <v>460</v>
      </c>
      <c r="T6" s="53">
        <v>5659.5744680851058</v>
      </c>
      <c r="U6" s="50">
        <v>200</v>
      </c>
      <c r="V6" s="50">
        <f>P6-T6-U6</f>
        <v>651.06382978723377</v>
      </c>
      <c r="W6" s="50">
        <f>Q6-T6-U6</f>
        <v>799.03288201160558</v>
      </c>
      <c r="X6" s="50" t="s">
        <v>77</v>
      </c>
      <c r="Y6" s="50"/>
    </row>
    <row r="7" spans="1:25" s="1" customFormat="1" ht="34.950000000000003" customHeight="1">
      <c r="A7" s="20" t="s">
        <v>77</v>
      </c>
      <c r="B7" s="26" t="s">
        <v>163</v>
      </c>
      <c r="C7" s="22" t="s">
        <v>101</v>
      </c>
      <c r="D7" s="22" t="s">
        <v>73</v>
      </c>
      <c r="E7" s="22" t="s">
        <v>39</v>
      </c>
      <c r="F7" s="23">
        <v>3600</v>
      </c>
      <c r="G7" s="27" t="s">
        <v>131</v>
      </c>
      <c r="H7" s="25"/>
      <c r="I7" s="22" t="s">
        <v>65</v>
      </c>
      <c r="J7" s="22"/>
      <c r="K7" s="22"/>
      <c r="L7" s="22"/>
      <c r="M7" s="51" t="s">
        <v>288</v>
      </c>
      <c r="N7" s="54" t="s">
        <v>197</v>
      </c>
      <c r="O7" s="22" t="s">
        <v>287</v>
      </c>
      <c r="P7" s="49">
        <f t="shared" ref="P7:P70" si="0">(T7+U7)/0.9</f>
        <v>7128.2505910165482</v>
      </c>
      <c r="Q7" s="49">
        <f t="shared" ref="Q7:Q70" si="1">(T7+U7)/0.88</f>
        <v>7290.2562862669238</v>
      </c>
      <c r="R7" s="49" t="s">
        <v>460</v>
      </c>
      <c r="T7" s="53">
        <v>6215.4255319148933</v>
      </c>
      <c r="U7" s="50">
        <v>200</v>
      </c>
      <c r="V7" s="50">
        <f t="shared" ref="V7:V70" si="2">P7-T7-U7</f>
        <v>712.82505910165492</v>
      </c>
      <c r="W7" s="50">
        <f t="shared" ref="W7:W70" si="3">Q7-T7-U7</f>
        <v>874.83075435203045</v>
      </c>
      <c r="X7" s="50" t="s">
        <v>77</v>
      </c>
      <c r="Y7" s="50"/>
    </row>
    <row r="8" spans="1:25" s="1" customFormat="1" ht="34.950000000000003" customHeight="1">
      <c r="A8" s="20" t="s">
        <v>77</v>
      </c>
      <c r="B8" s="26" t="s">
        <v>164</v>
      </c>
      <c r="C8" s="22" t="s">
        <v>101</v>
      </c>
      <c r="D8" s="22" t="s">
        <v>19</v>
      </c>
      <c r="E8" s="22" t="s">
        <v>44</v>
      </c>
      <c r="F8" s="23">
        <v>3300</v>
      </c>
      <c r="G8" s="27" t="s">
        <v>25</v>
      </c>
      <c r="H8" s="28">
        <v>1.9</v>
      </c>
      <c r="I8" s="22" t="s">
        <v>65</v>
      </c>
      <c r="J8" s="22"/>
      <c r="K8" s="22"/>
      <c r="L8" s="22"/>
      <c r="M8" s="51" t="s">
        <v>288</v>
      </c>
      <c r="N8" s="52" t="s">
        <v>198</v>
      </c>
      <c r="O8" s="22" t="s">
        <v>287</v>
      </c>
      <c r="P8" s="49">
        <f t="shared" si="0"/>
        <v>7858.1560283687941</v>
      </c>
      <c r="Q8" s="49">
        <f t="shared" si="1"/>
        <v>8036.7504835589943</v>
      </c>
      <c r="R8" s="49" t="s">
        <v>460</v>
      </c>
      <c r="T8" s="53">
        <v>6872.3404255319147</v>
      </c>
      <c r="U8" s="50">
        <v>200</v>
      </c>
      <c r="V8" s="50">
        <f t="shared" si="2"/>
        <v>785.81560283687941</v>
      </c>
      <c r="W8" s="50">
        <f t="shared" si="3"/>
        <v>964.41005802707969</v>
      </c>
      <c r="X8" s="50" t="s">
        <v>77</v>
      </c>
      <c r="Y8" s="50"/>
    </row>
    <row r="9" spans="1:25" s="1" customFormat="1" ht="34.950000000000003" customHeight="1">
      <c r="A9" s="20" t="s">
        <v>77</v>
      </c>
      <c r="B9" s="26" t="s">
        <v>165</v>
      </c>
      <c r="C9" s="22" t="s">
        <v>101</v>
      </c>
      <c r="D9" s="22" t="s">
        <v>16</v>
      </c>
      <c r="E9" s="22" t="s">
        <v>52</v>
      </c>
      <c r="F9" s="23">
        <v>3300</v>
      </c>
      <c r="G9" s="27" t="s">
        <v>25</v>
      </c>
      <c r="H9" s="25"/>
      <c r="I9" s="22" t="s">
        <v>65</v>
      </c>
      <c r="J9" s="22"/>
      <c r="K9" s="22"/>
      <c r="L9" s="22"/>
      <c r="M9" s="51" t="s">
        <v>288</v>
      </c>
      <c r="N9" s="54" t="s">
        <v>198</v>
      </c>
      <c r="O9" s="22" t="s">
        <v>287</v>
      </c>
      <c r="P9" s="49">
        <f t="shared" si="0"/>
        <v>9317.9669030732875</v>
      </c>
      <c r="Q9" s="49">
        <f t="shared" si="1"/>
        <v>9529.7388781431346</v>
      </c>
      <c r="R9" s="49" t="s">
        <v>460</v>
      </c>
      <c r="T9" s="53">
        <v>8186.1702127659582</v>
      </c>
      <c r="U9" s="50">
        <v>200</v>
      </c>
      <c r="V9" s="50">
        <f t="shared" si="2"/>
        <v>931.7966903073293</v>
      </c>
      <c r="W9" s="50">
        <f t="shared" si="3"/>
        <v>1143.5686653771763</v>
      </c>
      <c r="X9" s="50" t="s">
        <v>77</v>
      </c>
      <c r="Y9" s="50"/>
    </row>
    <row r="10" spans="1:25" s="1" customFormat="1" ht="34.950000000000003" customHeight="1">
      <c r="A10" s="20" t="s">
        <v>77</v>
      </c>
      <c r="B10" s="26" t="s">
        <v>166</v>
      </c>
      <c r="C10" s="22" t="s">
        <v>101</v>
      </c>
      <c r="D10" s="22" t="s">
        <v>27</v>
      </c>
      <c r="E10" s="22" t="s">
        <v>56</v>
      </c>
      <c r="F10" s="23">
        <v>3300</v>
      </c>
      <c r="G10" s="27" t="s">
        <v>25</v>
      </c>
      <c r="H10" s="25"/>
      <c r="I10" s="22" t="s">
        <v>65</v>
      </c>
      <c r="J10" s="22"/>
      <c r="K10" s="22"/>
      <c r="L10" s="22"/>
      <c r="M10" s="51" t="s">
        <v>288</v>
      </c>
      <c r="N10" s="52" t="s">
        <v>198</v>
      </c>
      <c r="O10" s="22" t="s">
        <v>287</v>
      </c>
      <c r="P10" s="49">
        <f t="shared" si="0"/>
        <v>13135.933806146571</v>
      </c>
      <c r="Q10" s="49">
        <f t="shared" si="1"/>
        <v>13434.477756286267</v>
      </c>
      <c r="R10" s="49" t="s">
        <v>460</v>
      </c>
      <c r="T10" s="53">
        <v>11622.340425531915</v>
      </c>
      <c r="U10" s="50">
        <v>200</v>
      </c>
      <c r="V10" s="50">
        <f t="shared" si="2"/>
        <v>1313.5933806146568</v>
      </c>
      <c r="W10" s="50">
        <f t="shared" si="3"/>
        <v>1612.1373307543527</v>
      </c>
      <c r="X10" s="50" t="s">
        <v>77</v>
      </c>
      <c r="Y10" s="50"/>
    </row>
    <row r="11" spans="1:25" s="1" customFormat="1" ht="34.950000000000003" customHeight="1">
      <c r="A11" s="20" t="s">
        <v>77</v>
      </c>
      <c r="B11" s="26" t="s">
        <v>167</v>
      </c>
      <c r="C11" s="22" t="s">
        <v>101</v>
      </c>
      <c r="D11" s="22" t="s">
        <v>19</v>
      </c>
      <c r="E11" s="22" t="s">
        <v>44</v>
      </c>
      <c r="F11" s="23">
        <v>3600</v>
      </c>
      <c r="G11" s="27" t="s">
        <v>131</v>
      </c>
      <c r="H11" s="28">
        <v>2.67</v>
      </c>
      <c r="I11" s="22" t="s">
        <v>65</v>
      </c>
      <c r="J11" s="22"/>
      <c r="K11" s="22"/>
      <c r="L11" s="22"/>
      <c r="M11" s="51" t="s">
        <v>288</v>
      </c>
      <c r="N11" s="54" t="s">
        <v>198</v>
      </c>
      <c r="O11" s="22" t="s">
        <v>287</v>
      </c>
      <c r="P11" s="49">
        <f t="shared" si="0"/>
        <v>9317.9669030732875</v>
      </c>
      <c r="Q11" s="49">
        <f t="shared" si="1"/>
        <v>9529.7388781431346</v>
      </c>
      <c r="R11" s="49" t="s">
        <v>460</v>
      </c>
      <c r="T11" s="53">
        <v>8186.1702127659582</v>
      </c>
      <c r="U11" s="50">
        <v>200</v>
      </c>
      <c r="V11" s="50">
        <f t="shared" si="2"/>
        <v>931.7966903073293</v>
      </c>
      <c r="W11" s="50">
        <f t="shared" si="3"/>
        <v>1143.5686653771763</v>
      </c>
      <c r="X11" s="50" t="s">
        <v>77</v>
      </c>
      <c r="Y11" s="50"/>
    </row>
    <row r="12" spans="1:25" s="1" customFormat="1" ht="34.950000000000003" customHeight="1">
      <c r="A12" s="20" t="s">
        <v>77</v>
      </c>
      <c r="B12" s="26" t="s">
        <v>168</v>
      </c>
      <c r="C12" s="22" t="s">
        <v>101</v>
      </c>
      <c r="D12" s="22" t="s">
        <v>19</v>
      </c>
      <c r="E12" s="22" t="s">
        <v>44</v>
      </c>
      <c r="F12" s="23">
        <v>4000</v>
      </c>
      <c r="G12" s="27" t="s">
        <v>131</v>
      </c>
      <c r="H12" s="28">
        <v>3</v>
      </c>
      <c r="I12" s="22" t="s">
        <v>65</v>
      </c>
      <c r="J12" s="22"/>
      <c r="K12" s="22"/>
      <c r="L12" s="22"/>
      <c r="M12" s="51" t="s">
        <v>288</v>
      </c>
      <c r="N12" s="52" t="s">
        <v>198</v>
      </c>
      <c r="O12" s="22" t="s">
        <v>287</v>
      </c>
      <c r="P12" s="49">
        <f t="shared" si="0"/>
        <v>10553.191489361703</v>
      </c>
      <c r="Q12" s="49">
        <f t="shared" si="1"/>
        <v>10793.036750483559</v>
      </c>
      <c r="R12" s="49" t="s">
        <v>460</v>
      </c>
      <c r="T12" s="53">
        <v>9297.8723404255325</v>
      </c>
      <c r="U12" s="50">
        <v>200</v>
      </c>
      <c r="V12" s="50">
        <f t="shared" si="2"/>
        <v>1055.3191489361707</v>
      </c>
      <c r="W12" s="50">
        <f t="shared" si="3"/>
        <v>1295.164410058027</v>
      </c>
      <c r="X12" s="50" t="s">
        <v>77</v>
      </c>
      <c r="Y12" s="50"/>
    </row>
    <row r="13" spans="1:25" s="1" customFormat="1" ht="34.950000000000003" customHeight="1">
      <c r="A13" s="20" t="s">
        <v>77</v>
      </c>
      <c r="B13" s="26" t="s">
        <v>169</v>
      </c>
      <c r="C13" s="22" t="s">
        <v>101</v>
      </c>
      <c r="D13" s="22" t="s">
        <v>73</v>
      </c>
      <c r="E13" s="22" t="s">
        <v>39</v>
      </c>
      <c r="F13" s="23">
        <v>3200</v>
      </c>
      <c r="G13" s="27" t="s">
        <v>199</v>
      </c>
      <c r="H13" s="22">
        <v>2.6</v>
      </c>
      <c r="I13" s="22" t="s">
        <v>65</v>
      </c>
      <c r="J13" s="22"/>
      <c r="K13" s="22"/>
      <c r="L13" s="22"/>
      <c r="M13" s="51" t="s">
        <v>69</v>
      </c>
      <c r="N13" s="54" t="s">
        <v>197</v>
      </c>
      <c r="O13" s="22" t="s">
        <v>287</v>
      </c>
      <c r="P13" s="49">
        <f t="shared" si="0"/>
        <v>9888.8888888888887</v>
      </c>
      <c r="Q13" s="49">
        <f t="shared" si="1"/>
        <v>10113.636363636364</v>
      </c>
      <c r="R13" s="49" t="s">
        <v>460</v>
      </c>
      <c r="T13" s="53">
        <v>8700</v>
      </c>
      <c r="U13" s="50">
        <v>200</v>
      </c>
      <c r="V13" s="50">
        <f t="shared" si="2"/>
        <v>988.88888888888869</v>
      </c>
      <c r="W13" s="50">
        <f t="shared" si="3"/>
        <v>1213.636363636364</v>
      </c>
      <c r="X13" s="50" t="s">
        <v>77</v>
      </c>
      <c r="Y13" s="50"/>
    </row>
    <row r="14" spans="1:25" s="1" customFormat="1" ht="34.950000000000003" customHeight="1">
      <c r="A14" s="20" t="s">
        <v>77</v>
      </c>
      <c r="B14" s="26" t="s">
        <v>170</v>
      </c>
      <c r="C14" s="22" t="s">
        <v>101</v>
      </c>
      <c r="D14" s="22" t="s">
        <v>19</v>
      </c>
      <c r="E14" s="22" t="s">
        <v>44</v>
      </c>
      <c r="F14" s="23">
        <v>3300</v>
      </c>
      <c r="G14" s="27" t="s">
        <v>131</v>
      </c>
      <c r="H14" s="22">
        <v>2.6</v>
      </c>
      <c r="I14" s="22" t="s">
        <v>65</v>
      </c>
      <c r="J14" s="22"/>
      <c r="K14" s="22"/>
      <c r="L14" s="22"/>
      <c r="M14" s="51" t="s">
        <v>289</v>
      </c>
      <c r="N14" s="52" t="s">
        <v>198</v>
      </c>
      <c r="O14" s="22" t="s">
        <v>287</v>
      </c>
      <c r="P14" s="49">
        <f t="shared" si="0"/>
        <v>13255.555555555555</v>
      </c>
      <c r="Q14" s="49">
        <f t="shared" si="1"/>
        <v>13556.818181818182</v>
      </c>
      <c r="R14" s="49" t="s">
        <v>460</v>
      </c>
      <c r="T14" s="53">
        <v>11730</v>
      </c>
      <c r="U14" s="50">
        <v>200</v>
      </c>
      <c r="V14" s="50">
        <f t="shared" si="2"/>
        <v>1325.5555555555547</v>
      </c>
      <c r="W14" s="50">
        <f t="shared" si="3"/>
        <v>1626.818181818182</v>
      </c>
      <c r="X14" s="50" t="s">
        <v>77</v>
      </c>
      <c r="Y14" s="50"/>
    </row>
    <row r="15" spans="1:25" s="1" customFormat="1" ht="34.950000000000003" customHeight="1">
      <c r="A15" s="20" t="s">
        <v>77</v>
      </c>
      <c r="B15" s="26" t="s">
        <v>171</v>
      </c>
      <c r="C15" s="22" t="s">
        <v>101</v>
      </c>
      <c r="D15" s="22" t="s">
        <v>19</v>
      </c>
      <c r="E15" s="22" t="s">
        <v>44</v>
      </c>
      <c r="F15" s="23">
        <v>3000</v>
      </c>
      <c r="G15" s="27" t="s">
        <v>200</v>
      </c>
      <c r="H15" s="25"/>
      <c r="I15" s="22" t="s">
        <v>65</v>
      </c>
      <c r="J15" s="22"/>
      <c r="K15" s="22"/>
      <c r="L15" s="22"/>
      <c r="M15" s="51" t="s">
        <v>289</v>
      </c>
      <c r="N15" s="54" t="s">
        <v>198</v>
      </c>
      <c r="O15" s="22" t="s">
        <v>287</v>
      </c>
      <c r="P15" s="49">
        <f t="shared" si="0"/>
        <v>28787.777777777777</v>
      </c>
      <c r="Q15" s="49">
        <f t="shared" si="1"/>
        <v>29442.045454545456</v>
      </c>
      <c r="R15" s="49" t="s">
        <v>460</v>
      </c>
      <c r="T15" s="53">
        <v>25709</v>
      </c>
      <c r="U15" s="50">
        <v>200</v>
      </c>
      <c r="V15" s="50">
        <f t="shared" si="2"/>
        <v>2878.7777777777774</v>
      </c>
      <c r="W15" s="50">
        <f t="shared" si="3"/>
        <v>3533.0454545454559</v>
      </c>
      <c r="X15" s="50" t="s">
        <v>77</v>
      </c>
      <c r="Y15" s="50"/>
    </row>
    <row r="16" spans="1:25" s="1" customFormat="1" ht="34.950000000000003" customHeight="1">
      <c r="A16" s="20" t="s">
        <v>77</v>
      </c>
      <c r="B16" s="26" t="s">
        <v>172</v>
      </c>
      <c r="C16" s="22" t="s">
        <v>101</v>
      </c>
      <c r="D16" s="22" t="s">
        <v>16</v>
      </c>
      <c r="E16" s="22" t="s">
        <v>52</v>
      </c>
      <c r="F16" s="23">
        <v>3400</v>
      </c>
      <c r="G16" s="27" t="s">
        <v>131</v>
      </c>
      <c r="H16" s="29">
        <v>2.6</v>
      </c>
      <c r="I16" s="22" t="s">
        <v>65</v>
      </c>
      <c r="J16" s="22"/>
      <c r="K16" s="22"/>
      <c r="L16" s="22"/>
      <c r="M16" s="51" t="s">
        <v>289</v>
      </c>
      <c r="N16" s="52" t="s">
        <v>198</v>
      </c>
      <c r="O16" s="22" t="s">
        <v>287</v>
      </c>
      <c r="P16" s="49">
        <f t="shared" si="0"/>
        <v>14605.555555555555</v>
      </c>
      <c r="Q16" s="49">
        <f t="shared" si="1"/>
        <v>14937.5</v>
      </c>
      <c r="R16" s="49" t="s">
        <v>460</v>
      </c>
      <c r="T16" s="53">
        <v>12945</v>
      </c>
      <c r="U16" s="50">
        <v>200</v>
      </c>
      <c r="V16" s="50">
        <f t="shared" si="2"/>
        <v>1460.5555555555547</v>
      </c>
      <c r="W16" s="50">
        <f t="shared" si="3"/>
        <v>1792.5</v>
      </c>
      <c r="X16" s="50" t="s">
        <v>77</v>
      </c>
      <c r="Y16" s="50"/>
    </row>
    <row r="17" spans="1:25" s="1" customFormat="1" ht="34.950000000000003" customHeight="1">
      <c r="A17" s="20" t="s">
        <v>77</v>
      </c>
      <c r="B17" s="26" t="s">
        <v>173</v>
      </c>
      <c r="C17" s="22" t="s">
        <v>101</v>
      </c>
      <c r="D17" s="22" t="s">
        <v>16</v>
      </c>
      <c r="E17" s="22" t="s">
        <v>52</v>
      </c>
      <c r="F17" s="23">
        <v>3500</v>
      </c>
      <c r="G17" s="27" t="s">
        <v>18</v>
      </c>
      <c r="H17" s="30">
        <v>5</v>
      </c>
      <c r="I17" s="22" t="s">
        <v>65</v>
      </c>
      <c r="J17" s="31"/>
      <c r="K17" s="22"/>
      <c r="L17" s="22"/>
      <c r="M17" s="51" t="s">
        <v>290</v>
      </c>
      <c r="N17" s="54" t="s">
        <v>198</v>
      </c>
      <c r="O17" s="22" t="s">
        <v>287</v>
      </c>
      <c r="P17" s="49">
        <f t="shared" si="0"/>
        <v>23857.777777777777</v>
      </c>
      <c r="Q17" s="49">
        <f t="shared" si="1"/>
        <v>24400</v>
      </c>
      <c r="R17" s="49" t="s">
        <v>460</v>
      </c>
      <c r="T17" s="53">
        <v>21272</v>
      </c>
      <c r="U17" s="50">
        <v>200</v>
      </c>
      <c r="V17" s="50">
        <f t="shared" si="2"/>
        <v>2385.7777777777774</v>
      </c>
      <c r="W17" s="50">
        <f t="shared" si="3"/>
        <v>2928</v>
      </c>
      <c r="X17" s="50" t="s">
        <v>77</v>
      </c>
      <c r="Y17" s="50"/>
    </row>
    <row r="18" spans="1:25" s="1" customFormat="1" ht="34.950000000000003" customHeight="1">
      <c r="A18" s="20" t="s">
        <v>77</v>
      </c>
      <c r="B18" s="26" t="s">
        <v>174</v>
      </c>
      <c r="C18" s="22" t="s">
        <v>101</v>
      </c>
      <c r="D18" s="22" t="s">
        <v>16</v>
      </c>
      <c r="E18" s="22" t="s">
        <v>52</v>
      </c>
      <c r="F18" s="23">
        <v>3300</v>
      </c>
      <c r="G18" s="27" t="s">
        <v>18</v>
      </c>
      <c r="H18" s="29">
        <v>6.2</v>
      </c>
      <c r="I18" s="22" t="s">
        <v>65</v>
      </c>
      <c r="J18" s="31"/>
      <c r="K18" s="22"/>
      <c r="L18" s="22"/>
      <c r="M18" s="51" t="s">
        <v>290</v>
      </c>
      <c r="N18" s="52" t="s">
        <v>198</v>
      </c>
      <c r="O18" s="22" t="s">
        <v>287</v>
      </c>
      <c r="P18" s="49">
        <f t="shared" si="0"/>
        <v>26558.888888888887</v>
      </c>
      <c r="Q18" s="49">
        <f t="shared" si="1"/>
        <v>27162.5</v>
      </c>
      <c r="R18" s="49" t="s">
        <v>460</v>
      </c>
      <c r="T18" s="53">
        <v>23703</v>
      </c>
      <c r="U18" s="50">
        <v>200</v>
      </c>
      <c r="V18" s="50">
        <f t="shared" si="2"/>
        <v>2655.8888888888869</v>
      </c>
      <c r="W18" s="50">
        <f t="shared" si="3"/>
        <v>3259.5</v>
      </c>
      <c r="X18" s="50" t="s">
        <v>77</v>
      </c>
      <c r="Y18" s="50"/>
    </row>
    <row r="19" spans="1:25" s="1" customFormat="1" ht="34.950000000000003" customHeight="1">
      <c r="A19" s="20" t="s">
        <v>77</v>
      </c>
      <c r="B19" s="26" t="s">
        <v>175</v>
      </c>
      <c r="C19" s="22" t="s">
        <v>101</v>
      </c>
      <c r="D19" s="22" t="s">
        <v>19</v>
      </c>
      <c r="E19" s="22" t="s">
        <v>44</v>
      </c>
      <c r="F19" s="23">
        <v>5000</v>
      </c>
      <c r="G19" s="27" t="s">
        <v>201</v>
      </c>
      <c r="H19" s="28">
        <v>4.9000000000000004</v>
      </c>
      <c r="I19" s="22" t="s">
        <v>65</v>
      </c>
      <c r="J19" s="31"/>
      <c r="K19" s="22"/>
      <c r="L19" s="22"/>
      <c r="M19" s="51" t="s">
        <v>288</v>
      </c>
      <c r="N19" s="54" t="s">
        <v>198</v>
      </c>
      <c r="O19" s="22" t="s">
        <v>287</v>
      </c>
      <c r="P19" s="49">
        <f t="shared" si="0"/>
        <v>25702.222222222223</v>
      </c>
      <c r="Q19" s="49">
        <f t="shared" si="1"/>
        <v>26286.363636363636</v>
      </c>
      <c r="R19" s="49" t="s">
        <v>460</v>
      </c>
      <c r="T19" s="53">
        <v>22932</v>
      </c>
      <c r="U19" s="50">
        <v>200</v>
      </c>
      <c r="V19" s="50">
        <f t="shared" si="2"/>
        <v>2570.2222222222226</v>
      </c>
      <c r="W19" s="50">
        <f t="shared" si="3"/>
        <v>3154.363636363636</v>
      </c>
      <c r="X19" s="50" t="s">
        <v>77</v>
      </c>
      <c r="Y19" s="50"/>
    </row>
    <row r="20" spans="1:25" s="1" customFormat="1" ht="34.950000000000003" customHeight="1">
      <c r="A20" s="20" t="s">
        <v>77</v>
      </c>
      <c r="B20" s="26" t="s">
        <v>176</v>
      </c>
      <c r="C20" s="22" t="s">
        <v>101</v>
      </c>
      <c r="D20" s="22" t="s">
        <v>16</v>
      </c>
      <c r="E20" s="22" t="s">
        <v>52</v>
      </c>
      <c r="F20" s="23">
        <v>5000</v>
      </c>
      <c r="G20" s="27" t="s">
        <v>201</v>
      </c>
      <c r="H20" s="29">
        <v>4.8</v>
      </c>
      <c r="I20" s="22" t="s">
        <v>65</v>
      </c>
      <c r="J20" s="28"/>
      <c r="K20" s="22"/>
      <c r="L20" s="22"/>
      <c r="M20" s="51" t="s">
        <v>288</v>
      </c>
      <c r="N20" s="52" t="s">
        <v>198</v>
      </c>
      <c r="O20" s="22" t="s">
        <v>287</v>
      </c>
      <c r="P20" s="49">
        <f t="shared" si="0"/>
        <v>27712.222222222223</v>
      </c>
      <c r="Q20" s="49">
        <f t="shared" si="1"/>
        <v>28342.045454545456</v>
      </c>
      <c r="R20" s="49" t="s">
        <v>460</v>
      </c>
      <c r="T20" s="53">
        <v>24741</v>
      </c>
      <c r="U20" s="50">
        <v>200</v>
      </c>
      <c r="V20" s="50">
        <f t="shared" si="2"/>
        <v>2771.2222222222226</v>
      </c>
      <c r="W20" s="50">
        <f t="shared" si="3"/>
        <v>3401.0454545454559</v>
      </c>
      <c r="X20" s="50" t="s">
        <v>77</v>
      </c>
      <c r="Y20" s="50"/>
    </row>
    <row r="21" spans="1:25" s="1" customFormat="1" ht="34.950000000000003" customHeight="1">
      <c r="A21" s="20" t="s">
        <v>77</v>
      </c>
      <c r="B21" s="26" t="s">
        <v>177</v>
      </c>
      <c r="C21" s="22" t="s">
        <v>101</v>
      </c>
      <c r="D21" s="27" t="s">
        <v>194</v>
      </c>
      <c r="E21" s="28" t="s">
        <v>56</v>
      </c>
      <c r="F21" s="23">
        <v>4500</v>
      </c>
      <c r="G21" s="27" t="s">
        <v>18</v>
      </c>
      <c r="H21" s="29">
        <v>3.3</v>
      </c>
      <c r="I21" s="22" t="s">
        <v>65</v>
      </c>
      <c r="J21" s="28"/>
      <c r="K21" s="22"/>
      <c r="L21" s="22"/>
      <c r="M21" s="51" t="s">
        <v>288</v>
      </c>
      <c r="N21" s="54" t="s">
        <v>198</v>
      </c>
      <c r="O21" s="22" t="s">
        <v>287</v>
      </c>
      <c r="P21" s="49">
        <f t="shared" si="0"/>
        <v>23690</v>
      </c>
      <c r="Q21" s="49">
        <f t="shared" si="1"/>
        <v>24228.409090909092</v>
      </c>
      <c r="R21" s="49" t="s">
        <v>460</v>
      </c>
      <c r="T21" s="53">
        <v>21121</v>
      </c>
      <c r="U21" s="50">
        <v>200</v>
      </c>
      <c r="V21" s="50">
        <f t="shared" si="2"/>
        <v>2369</v>
      </c>
      <c r="W21" s="50">
        <f t="shared" si="3"/>
        <v>2907.4090909090919</v>
      </c>
      <c r="X21" s="50" t="s">
        <v>77</v>
      </c>
      <c r="Y21" s="50"/>
    </row>
    <row r="22" spans="1:25" s="1" customFormat="1" ht="34.950000000000003" customHeight="1">
      <c r="A22" s="20" t="s">
        <v>77</v>
      </c>
      <c r="B22" s="26" t="s">
        <v>178</v>
      </c>
      <c r="C22" s="22" t="s">
        <v>101</v>
      </c>
      <c r="D22" s="27" t="s">
        <v>24</v>
      </c>
      <c r="E22" s="28" t="s">
        <v>50</v>
      </c>
      <c r="F22" s="23">
        <v>5200</v>
      </c>
      <c r="G22" s="27" t="s">
        <v>201</v>
      </c>
      <c r="H22" s="29">
        <v>4.8</v>
      </c>
      <c r="I22" s="22" t="s">
        <v>65</v>
      </c>
      <c r="J22" s="28"/>
      <c r="K22" s="22"/>
      <c r="L22" s="22"/>
      <c r="M22" s="51" t="s">
        <v>288</v>
      </c>
      <c r="N22" s="52" t="s">
        <v>198</v>
      </c>
      <c r="O22" s="22" t="s">
        <v>287</v>
      </c>
      <c r="P22" s="49">
        <f t="shared" si="0"/>
        <v>35758.888888888891</v>
      </c>
      <c r="Q22" s="49">
        <f t="shared" si="1"/>
        <v>36571.590909090912</v>
      </c>
      <c r="R22" s="49" t="s">
        <v>460</v>
      </c>
      <c r="T22" s="53">
        <v>31983</v>
      </c>
      <c r="U22" s="50">
        <v>200</v>
      </c>
      <c r="V22" s="50">
        <f t="shared" si="2"/>
        <v>3575.8888888888905</v>
      </c>
      <c r="W22" s="50">
        <f t="shared" si="3"/>
        <v>4388.5909090909117</v>
      </c>
      <c r="X22" s="50" t="s">
        <v>77</v>
      </c>
      <c r="Y22" s="50"/>
    </row>
    <row r="23" spans="1:25" s="1" customFormat="1" ht="34.950000000000003" customHeight="1">
      <c r="A23" s="20" t="s">
        <v>77</v>
      </c>
      <c r="B23" s="26" t="s">
        <v>179</v>
      </c>
      <c r="C23" s="22" t="s">
        <v>101</v>
      </c>
      <c r="D23" s="27" t="s">
        <v>195</v>
      </c>
      <c r="E23" s="28" t="s">
        <v>206</v>
      </c>
      <c r="F23" s="23">
        <v>5000</v>
      </c>
      <c r="G23" s="27" t="s">
        <v>200</v>
      </c>
      <c r="H23" s="29">
        <v>19</v>
      </c>
      <c r="I23" s="22" t="s">
        <v>65</v>
      </c>
      <c r="J23" s="28"/>
      <c r="K23" s="22"/>
      <c r="L23" s="22"/>
      <c r="M23" s="51" t="s">
        <v>288</v>
      </c>
      <c r="N23" s="54" t="s">
        <v>198</v>
      </c>
      <c r="O23" s="22" t="s">
        <v>287</v>
      </c>
      <c r="P23" s="49">
        <f t="shared" si="0"/>
        <v>125605.55555555555</v>
      </c>
      <c r="Q23" s="49">
        <f t="shared" si="1"/>
        <v>128460.22727272728</v>
      </c>
      <c r="R23" s="49" t="s">
        <v>460</v>
      </c>
      <c r="T23" s="53">
        <v>112845</v>
      </c>
      <c r="U23" s="50">
        <v>200</v>
      </c>
      <c r="V23" s="50">
        <f t="shared" si="2"/>
        <v>12560.555555555547</v>
      </c>
      <c r="W23" s="50">
        <f t="shared" si="3"/>
        <v>15415.227272727279</v>
      </c>
      <c r="X23" s="50" t="s">
        <v>77</v>
      </c>
      <c r="Y23" s="50"/>
    </row>
    <row r="24" spans="1:25" s="1" customFormat="1" ht="34.950000000000003" customHeight="1">
      <c r="A24" s="20" t="s">
        <v>77</v>
      </c>
      <c r="B24" s="26" t="s">
        <v>180</v>
      </c>
      <c r="C24" s="22" t="s">
        <v>101</v>
      </c>
      <c r="D24" s="22" t="s">
        <v>19</v>
      </c>
      <c r="E24" s="22" t="s">
        <v>44</v>
      </c>
      <c r="F24" s="23">
        <v>6000</v>
      </c>
      <c r="G24" s="27" t="s">
        <v>202</v>
      </c>
      <c r="H24" s="29">
        <v>8.5</v>
      </c>
      <c r="I24" s="22" t="s">
        <v>65</v>
      </c>
      <c r="J24" s="28"/>
      <c r="K24" s="22"/>
      <c r="L24" s="22"/>
      <c r="M24" s="51" t="s">
        <v>291</v>
      </c>
      <c r="N24" s="52" t="s">
        <v>198</v>
      </c>
      <c r="O24" s="22" t="s">
        <v>287</v>
      </c>
      <c r="P24" s="49">
        <f t="shared" si="0"/>
        <v>32071.111111111109</v>
      </c>
      <c r="Q24" s="49">
        <f t="shared" si="1"/>
        <v>32800</v>
      </c>
      <c r="R24" s="49" t="s">
        <v>460</v>
      </c>
      <c r="T24" s="53">
        <v>28664</v>
      </c>
      <c r="U24" s="50">
        <v>200</v>
      </c>
      <c r="V24" s="50">
        <f t="shared" si="2"/>
        <v>3207.1111111111095</v>
      </c>
      <c r="W24" s="50">
        <f t="shared" si="3"/>
        <v>3936</v>
      </c>
      <c r="X24" s="50" t="s">
        <v>77</v>
      </c>
      <c r="Y24" s="50"/>
    </row>
    <row r="25" spans="1:25" s="1" customFormat="1" ht="34.950000000000003" customHeight="1">
      <c r="A25" s="20" t="s">
        <v>77</v>
      </c>
      <c r="B25" s="26" t="s">
        <v>181</v>
      </c>
      <c r="C25" s="22" t="s">
        <v>101</v>
      </c>
      <c r="D25" s="22" t="s">
        <v>19</v>
      </c>
      <c r="E25" s="22" t="s">
        <v>44</v>
      </c>
      <c r="F25" s="23">
        <v>7700</v>
      </c>
      <c r="G25" s="27" t="s">
        <v>203</v>
      </c>
      <c r="H25" s="29">
        <v>21</v>
      </c>
      <c r="I25" s="22" t="s">
        <v>65</v>
      </c>
      <c r="J25" s="28"/>
      <c r="K25" s="22"/>
      <c r="L25" s="22"/>
      <c r="M25" s="51" t="s">
        <v>291</v>
      </c>
      <c r="N25" s="54" t="s">
        <v>198</v>
      </c>
      <c r="O25" s="22" t="s">
        <v>287</v>
      </c>
      <c r="P25" s="49">
        <f t="shared" si="0"/>
        <v>94092.222222222219</v>
      </c>
      <c r="Q25" s="49">
        <f t="shared" si="1"/>
        <v>96230.681818181823</v>
      </c>
      <c r="R25" s="49" t="s">
        <v>460</v>
      </c>
      <c r="T25" s="53">
        <v>84483</v>
      </c>
      <c r="U25" s="50">
        <v>200</v>
      </c>
      <c r="V25" s="50">
        <f t="shared" si="2"/>
        <v>9409.222222222219</v>
      </c>
      <c r="W25" s="50">
        <f t="shared" si="3"/>
        <v>11547.681818181823</v>
      </c>
      <c r="X25" s="50" t="s">
        <v>77</v>
      </c>
      <c r="Y25" s="50"/>
    </row>
    <row r="26" spans="1:25" s="1" customFormat="1" ht="34.950000000000003" customHeight="1">
      <c r="A26" s="20" t="s">
        <v>77</v>
      </c>
      <c r="B26" s="26" t="s">
        <v>182</v>
      </c>
      <c r="C26" s="22" t="s">
        <v>101</v>
      </c>
      <c r="D26" s="22" t="s">
        <v>16</v>
      </c>
      <c r="E26" s="22" t="s">
        <v>52</v>
      </c>
      <c r="F26" s="23">
        <v>6700</v>
      </c>
      <c r="G26" s="27" t="s">
        <v>203</v>
      </c>
      <c r="H26" s="29">
        <v>21</v>
      </c>
      <c r="I26" s="22" t="s">
        <v>65</v>
      </c>
      <c r="J26" s="28"/>
      <c r="K26" s="22"/>
      <c r="L26" s="22"/>
      <c r="M26" s="51" t="s">
        <v>291</v>
      </c>
      <c r="N26" s="52" t="s">
        <v>198</v>
      </c>
      <c r="O26" s="22" t="s">
        <v>287</v>
      </c>
      <c r="P26" s="49">
        <f t="shared" si="0"/>
        <v>94092.222222222219</v>
      </c>
      <c r="Q26" s="49">
        <f t="shared" si="1"/>
        <v>96230.681818181823</v>
      </c>
      <c r="R26" s="49" t="s">
        <v>460</v>
      </c>
      <c r="T26" s="53">
        <v>84483</v>
      </c>
      <c r="U26" s="50">
        <v>200</v>
      </c>
      <c r="V26" s="50">
        <f t="shared" si="2"/>
        <v>9409.222222222219</v>
      </c>
      <c r="W26" s="50">
        <f t="shared" si="3"/>
        <v>11547.681818181823</v>
      </c>
      <c r="X26" s="50" t="s">
        <v>77</v>
      </c>
      <c r="Y26" s="50"/>
    </row>
    <row r="27" spans="1:25" s="1" customFormat="1" ht="34.950000000000003" customHeight="1">
      <c r="A27" s="20" t="s">
        <v>77</v>
      </c>
      <c r="B27" s="26" t="s">
        <v>183</v>
      </c>
      <c r="C27" s="22" t="s">
        <v>101</v>
      </c>
      <c r="D27" s="22" t="s">
        <v>16</v>
      </c>
      <c r="E27" s="28" t="s">
        <v>207</v>
      </c>
      <c r="F27" s="23">
        <v>7000</v>
      </c>
      <c r="G27" s="27" t="s">
        <v>203</v>
      </c>
      <c r="H27" s="29">
        <v>21</v>
      </c>
      <c r="I27" s="22" t="s">
        <v>65</v>
      </c>
      <c r="J27" s="28"/>
      <c r="K27" s="22"/>
      <c r="L27" s="22"/>
      <c r="M27" s="51" t="s">
        <v>291</v>
      </c>
      <c r="N27" s="54" t="s">
        <v>198</v>
      </c>
      <c r="O27" s="22" t="s">
        <v>287</v>
      </c>
      <c r="P27" s="49">
        <f t="shared" si="0"/>
        <v>134322.22222222222</v>
      </c>
      <c r="Q27" s="49">
        <f t="shared" si="1"/>
        <v>137375</v>
      </c>
      <c r="R27" s="49" t="s">
        <v>460</v>
      </c>
      <c r="T27" s="53">
        <v>120690</v>
      </c>
      <c r="U27" s="50">
        <v>200</v>
      </c>
      <c r="V27" s="50">
        <f t="shared" si="2"/>
        <v>13432.222222222219</v>
      </c>
      <c r="W27" s="50">
        <f t="shared" si="3"/>
        <v>16485</v>
      </c>
      <c r="X27" s="50" t="s">
        <v>77</v>
      </c>
      <c r="Y27" s="50"/>
    </row>
    <row r="28" spans="1:25" s="1" customFormat="1" ht="34.950000000000003" customHeight="1">
      <c r="A28" s="20" t="s">
        <v>77</v>
      </c>
      <c r="B28" s="26" t="s">
        <v>184</v>
      </c>
      <c r="C28" s="22" t="s">
        <v>101</v>
      </c>
      <c r="D28" s="27" t="s">
        <v>196</v>
      </c>
      <c r="E28" s="28" t="s">
        <v>207</v>
      </c>
      <c r="F28" s="23">
        <v>8000</v>
      </c>
      <c r="G28" s="27" t="s">
        <v>200</v>
      </c>
      <c r="H28" s="29">
        <v>27.98</v>
      </c>
      <c r="I28" s="22" t="s">
        <v>65</v>
      </c>
      <c r="J28" s="28"/>
      <c r="K28" s="22"/>
      <c r="L28" s="22"/>
      <c r="M28" s="51" t="s">
        <v>291</v>
      </c>
      <c r="N28" s="52" t="s">
        <v>198</v>
      </c>
      <c r="O28" s="22" t="s">
        <v>287</v>
      </c>
      <c r="P28" s="49">
        <f t="shared" si="0"/>
        <v>205864.44444444444</v>
      </c>
      <c r="Q28" s="49">
        <f t="shared" si="1"/>
        <v>210543.18181818182</v>
      </c>
      <c r="R28" s="49" t="s">
        <v>460</v>
      </c>
      <c r="T28" s="53">
        <v>185078</v>
      </c>
      <c r="U28" s="50">
        <v>200</v>
      </c>
      <c r="V28" s="50">
        <f t="shared" si="2"/>
        <v>20586.444444444438</v>
      </c>
      <c r="W28" s="50">
        <f t="shared" si="3"/>
        <v>25265.181818181823</v>
      </c>
      <c r="X28" s="50" t="s">
        <v>77</v>
      </c>
      <c r="Y28" s="50"/>
    </row>
    <row r="29" spans="1:25" s="1" customFormat="1" ht="34.950000000000003" customHeight="1">
      <c r="A29" s="20" t="s">
        <v>77</v>
      </c>
      <c r="B29" s="26" t="s">
        <v>185</v>
      </c>
      <c r="C29" s="22" t="s">
        <v>101</v>
      </c>
      <c r="D29" s="27" t="s">
        <v>196</v>
      </c>
      <c r="E29" s="28" t="s">
        <v>207</v>
      </c>
      <c r="F29" s="23">
        <v>10000</v>
      </c>
      <c r="G29" s="27" t="s">
        <v>200</v>
      </c>
      <c r="H29" s="29">
        <v>28</v>
      </c>
      <c r="I29" s="22" t="s">
        <v>65</v>
      </c>
      <c r="J29" s="28"/>
      <c r="K29" s="22"/>
      <c r="L29" s="22"/>
      <c r="M29" s="51" t="s">
        <v>291</v>
      </c>
      <c r="N29" s="54" t="s">
        <v>198</v>
      </c>
      <c r="O29" s="22" t="s">
        <v>287</v>
      </c>
      <c r="P29" s="49">
        <f t="shared" si="0"/>
        <v>239591.11111111109</v>
      </c>
      <c r="Q29" s="49">
        <f t="shared" si="1"/>
        <v>245036.36363636365</v>
      </c>
      <c r="R29" s="49" t="s">
        <v>460</v>
      </c>
      <c r="T29" s="53">
        <v>215432</v>
      </c>
      <c r="U29" s="50">
        <v>200</v>
      </c>
      <c r="V29" s="50">
        <f t="shared" si="2"/>
        <v>23959.111111111095</v>
      </c>
      <c r="W29" s="50">
        <f t="shared" si="3"/>
        <v>29404.363636363647</v>
      </c>
      <c r="X29" s="50" t="s">
        <v>77</v>
      </c>
      <c r="Y29" s="50"/>
    </row>
    <row r="30" spans="1:25" s="1" customFormat="1" ht="34.950000000000003" customHeight="1">
      <c r="A30" s="20" t="s">
        <v>77</v>
      </c>
      <c r="B30" s="26" t="s">
        <v>186</v>
      </c>
      <c r="C30" s="22" t="s">
        <v>101</v>
      </c>
      <c r="D30" s="22" t="s">
        <v>27</v>
      </c>
      <c r="E30" s="28" t="s">
        <v>27</v>
      </c>
      <c r="F30" s="23">
        <v>3200</v>
      </c>
      <c r="G30" s="27" t="s">
        <v>18</v>
      </c>
      <c r="H30" s="28">
        <v>6.7</v>
      </c>
      <c r="I30" s="22" t="s">
        <v>65</v>
      </c>
      <c r="J30" s="28"/>
      <c r="K30" s="22"/>
      <c r="L30" s="22"/>
      <c r="M30" s="51" t="s">
        <v>292</v>
      </c>
      <c r="N30" s="52" t="s">
        <v>198</v>
      </c>
      <c r="O30" s="22" t="s">
        <v>287</v>
      </c>
      <c r="P30" s="49">
        <f t="shared" si="0"/>
        <v>16646.666666666668</v>
      </c>
      <c r="Q30" s="49">
        <f t="shared" si="1"/>
        <v>17025</v>
      </c>
      <c r="R30" s="49" t="s">
        <v>460</v>
      </c>
      <c r="T30" s="53">
        <v>14782</v>
      </c>
      <c r="U30" s="50">
        <v>200</v>
      </c>
      <c r="V30" s="50">
        <f t="shared" si="2"/>
        <v>1664.6666666666679</v>
      </c>
      <c r="W30" s="50">
        <f t="shared" si="3"/>
        <v>2043</v>
      </c>
      <c r="X30" s="50" t="s">
        <v>77</v>
      </c>
      <c r="Y30" s="50"/>
    </row>
    <row r="31" spans="1:25" s="1" customFormat="1" ht="34.950000000000003" customHeight="1">
      <c r="A31" s="20" t="s">
        <v>77</v>
      </c>
      <c r="B31" s="26" t="s">
        <v>187</v>
      </c>
      <c r="C31" s="22" t="s">
        <v>101</v>
      </c>
      <c r="D31" s="22" t="s">
        <v>27</v>
      </c>
      <c r="E31" s="28" t="s">
        <v>56</v>
      </c>
      <c r="F31" s="23">
        <v>3000</v>
      </c>
      <c r="G31" s="27" t="s">
        <v>18</v>
      </c>
      <c r="H31" s="28">
        <v>2.7</v>
      </c>
      <c r="I31" s="22" t="s">
        <v>65</v>
      </c>
      <c r="J31" s="28"/>
      <c r="K31" s="22"/>
      <c r="L31" s="22"/>
      <c r="M31" s="51" t="s">
        <v>292</v>
      </c>
      <c r="N31" s="54" t="s">
        <v>198</v>
      </c>
      <c r="O31" s="22" t="s">
        <v>287</v>
      </c>
      <c r="P31" s="49">
        <f t="shared" si="0"/>
        <v>17512.222222222223</v>
      </c>
      <c r="Q31" s="49">
        <f t="shared" si="1"/>
        <v>17910.227272727272</v>
      </c>
      <c r="R31" s="49" t="s">
        <v>460</v>
      </c>
      <c r="T31" s="53">
        <v>15561</v>
      </c>
      <c r="U31" s="50">
        <v>200</v>
      </c>
      <c r="V31" s="50">
        <f t="shared" si="2"/>
        <v>1751.2222222222226</v>
      </c>
      <c r="W31" s="50">
        <f t="shared" si="3"/>
        <v>2149.2272727272721</v>
      </c>
      <c r="X31" s="50" t="s">
        <v>77</v>
      </c>
      <c r="Y31" s="50"/>
    </row>
    <row r="32" spans="1:25" s="1" customFormat="1" ht="34.950000000000003" customHeight="1">
      <c r="A32" s="20" t="s">
        <v>77</v>
      </c>
      <c r="B32" s="26" t="s">
        <v>188</v>
      </c>
      <c r="C32" s="22" t="s">
        <v>101</v>
      </c>
      <c r="D32" s="22" t="s">
        <v>27</v>
      </c>
      <c r="E32" s="28" t="s">
        <v>56</v>
      </c>
      <c r="F32" s="23">
        <v>2200</v>
      </c>
      <c r="G32" s="27" t="s">
        <v>25</v>
      </c>
      <c r="H32" s="28">
        <v>3.6</v>
      </c>
      <c r="I32" s="22" t="s">
        <v>65</v>
      </c>
      <c r="J32" s="28"/>
      <c r="K32" s="22"/>
      <c r="L32" s="22"/>
      <c r="M32" s="51" t="s">
        <v>292</v>
      </c>
      <c r="N32" s="52" t="s">
        <v>198</v>
      </c>
      <c r="O32" s="22" t="s">
        <v>287</v>
      </c>
      <c r="P32" s="49">
        <f t="shared" si="0"/>
        <v>20536.666666666668</v>
      </c>
      <c r="Q32" s="49">
        <f t="shared" si="1"/>
        <v>21003.409090909092</v>
      </c>
      <c r="R32" s="49" t="s">
        <v>460</v>
      </c>
      <c r="T32" s="53">
        <v>18283</v>
      </c>
      <c r="U32" s="50">
        <v>200</v>
      </c>
      <c r="V32" s="50">
        <f t="shared" si="2"/>
        <v>2053.6666666666679</v>
      </c>
      <c r="W32" s="50">
        <f t="shared" si="3"/>
        <v>2520.4090909090919</v>
      </c>
      <c r="X32" s="50" t="s">
        <v>77</v>
      </c>
      <c r="Y32" s="50"/>
    </row>
    <row r="33" spans="1:25" s="1" customFormat="1" ht="34.950000000000003" customHeight="1">
      <c r="A33" s="20" t="s">
        <v>77</v>
      </c>
      <c r="B33" s="26" t="s">
        <v>189</v>
      </c>
      <c r="C33" s="22" t="s">
        <v>101</v>
      </c>
      <c r="D33" s="22" t="s">
        <v>27</v>
      </c>
      <c r="E33" s="28" t="s">
        <v>56</v>
      </c>
      <c r="F33" s="23">
        <v>2200</v>
      </c>
      <c r="G33" s="27" t="s">
        <v>25</v>
      </c>
      <c r="H33" s="28">
        <v>3.6</v>
      </c>
      <c r="I33" s="22" t="s">
        <v>65</v>
      </c>
      <c r="J33" s="28"/>
      <c r="K33" s="22"/>
      <c r="L33" s="22"/>
      <c r="M33" s="51" t="s">
        <v>292</v>
      </c>
      <c r="N33" s="54" t="s">
        <v>198</v>
      </c>
      <c r="O33" s="22" t="s">
        <v>287</v>
      </c>
      <c r="P33" s="49">
        <f t="shared" si="0"/>
        <v>24858.888888888887</v>
      </c>
      <c r="Q33" s="49">
        <f t="shared" si="1"/>
        <v>25423.863636363636</v>
      </c>
      <c r="R33" s="49" t="s">
        <v>460</v>
      </c>
      <c r="T33" s="53">
        <v>22173</v>
      </c>
      <c r="U33" s="50">
        <v>200</v>
      </c>
      <c r="V33" s="50">
        <f t="shared" si="2"/>
        <v>2485.8888888888869</v>
      </c>
      <c r="W33" s="50">
        <f t="shared" si="3"/>
        <v>3050.863636363636</v>
      </c>
      <c r="X33" s="50" t="s">
        <v>77</v>
      </c>
      <c r="Y33" s="50"/>
    </row>
    <row r="34" spans="1:25" s="1" customFormat="1" ht="34.950000000000003" customHeight="1">
      <c r="A34" s="20" t="s">
        <v>77</v>
      </c>
      <c r="B34" s="26" t="s">
        <v>190</v>
      </c>
      <c r="C34" s="22" t="s">
        <v>101</v>
      </c>
      <c r="D34" s="27" t="s">
        <v>195</v>
      </c>
      <c r="E34" s="28" t="s">
        <v>206</v>
      </c>
      <c r="F34" s="23">
        <v>2200</v>
      </c>
      <c r="G34" s="27" t="s">
        <v>18</v>
      </c>
      <c r="H34" s="28">
        <v>4.2</v>
      </c>
      <c r="I34" s="22" t="s">
        <v>65</v>
      </c>
      <c r="J34" s="28"/>
      <c r="K34" s="22"/>
      <c r="L34" s="22"/>
      <c r="M34" s="51" t="s">
        <v>292</v>
      </c>
      <c r="N34" s="52" t="s">
        <v>198</v>
      </c>
      <c r="O34" s="22" t="s">
        <v>287</v>
      </c>
      <c r="P34" s="49">
        <f t="shared" si="0"/>
        <v>34801.111111111109</v>
      </c>
      <c r="Q34" s="49">
        <f t="shared" si="1"/>
        <v>35592.045454545456</v>
      </c>
      <c r="R34" s="49" t="s">
        <v>460</v>
      </c>
      <c r="T34" s="53">
        <v>31121</v>
      </c>
      <c r="U34" s="50">
        <v>200</v>
      </c>
      <c r="V34" s="50">
        <f t="shared" si="2"/>
        <v>3480.1111111111095</v>
      </c>
      <c r="W34" s="50">
        <f t="shared" si="3"/>
        <v>4271.0454545454559</v>
      </c>
      <c r="X34" s="50" t="s">
        <v>77</v>
      </c>
      <c r="Y34" s="50"/>
    </row>
    <row r="35" spans="1:25" s="1" customFormat="1" ht="34.950000000000003" customHeight="1">
      <c r="A35" s="20" t="s">
        <v>77</v>
      </c>
      <c r="B35" s="26" t="s">
        <v>191</v>
      </c>
      <c r="C35" s="22" t="s">
        <v>101</v>
      </c>
      <c r="D35" s="27" t="s">
        <v>195</v>
      </c>
      <c r="E35" s="28" t="s">
        <v>56</v>
      </c>
      <c r="F35" s="23">
        <v>3000</v>
      </c>
      <c r="G35" s="27" t="s">
        <v>18</v>
      </c>
      <c r="H35" s="28">
        <v>4.2</v>
      </c>
      <c r="I35" s="22" t="s">
        <v>65</v>
      </c>
      <c r="J35" s="28"/>
      <c r="K35" s="22"/>
      <c r="L35" s="22"/>
      <c r="M35" s="51" t="s">
        <v>292</v>
      </c>
      <c r="N35" s="54" t="s">
        <v>198</v>
      </c>
      <c r="O35" s="22" t="s">
        <v>287</v>
      </c>
      <c r="P35" s="49">
        <f t="shared" si="0"/>
        <v>34801.111111111109</v>
      </c>
      <c r="Q35" s="49">
        <f t="shared" si="1"/>
        <v>35592.045454545456</v>
      </c>
      <c r="R35" s="49" t="s">
        <v>460</v>
      </c>
      <c r="T35" s="53">
        <v>31121</v>
      </c>
      <c r="U35" s="50">
        <v>200</v>
      </c>
      <c r="V35" s="50">
        <f t="shared" si="2"/>
        <v>3480.1111111111095</v>
      </c>
      <c r="W35" s="50">
        <f t="shared" si="3"/>
        <v>4271.0454545454559</v>
      </c>
      <c r="X35" s="50" t="s">
        <v>77</v>
      </c>
      <c r="Y35" s="50"/>
    </row>
    <row r="36" spans="1:25" s="1" customFormat="1" ht="34.950000000000003" customHeight="1">
      <c r="A36" s="20" t="s">
        <v>77</v>
      </c>
      <c r="B36" s="26" t="s">
        <v>192</v>
      </c>
      <c r="C36" s="22" t="s">
        <v>205</v>
      </c>
      <c r="D36" s="27" t="s">
        <v>195</v>
      </c>
      <c r="E36" s="28" t="s">
        <v>206</v>
      </c>
      <c r="F36" s="23">
        <v>2200</v>
      </c>
      <c r="G36" s="27" t="s">
        <v>204</v>
      </c>
      <c r="H36" s="28">
        <v>18.5</v>
      </c>
      <c r="I36" s="22" t="s">
        <v>65</v>
      </c>
      <c r="J36" s="28"/>
      <c r="K36" s="22"/>
      <c r="L36" s="22"/>
      <c r="M36" s="51" t="s">
        <v>292</v>
      </c>
      <c r="N36" s="52" t="s">
        <v>198</v>
      </c>
      <c r="O36" s="22" t="s">
        <v>287</v>
      </c>
      <c r="P36" s="49">
        <f t="shared" si="0"/>
        <v>155826.66666666666</v>
      </c>
      <c r="Q36" s="49">
        <f t="shared" si="1"/>
        <v>159368.18181818182</v>
      </c>
      <c r="R36" s="49" t="s">
        <v>460</v>
      </c>
      <c r="T36" s="53">
        <v>140044</v>
      </c>
      <c r="U36" s="50">
        <v>200</v>
      </c>
      <c r="V36" s="50">
        <f t="shared" si="2"/>
        <v>15582.666666666657</v>
      </c>
      <c r="W36" s="50">
        <f t="shared" si="3"/>
        <v>19124.181818181823</v>
      </c>
      <c r="X36" s="50" t="s">
        <v>77</v>
      </c>
      <c r="Y36" s="50"/>
    </row>
    <row r="37" spans="1:25" s="1" customFormat="1" ht="34.950000000000003" customHeight="1">
      <c r="A37" s="20" t="s">
        <v>77</v>
      </c>
      <c r="B37" s="26" t="s">
        <v>193</v>
      </c>
      <c r="C37" s="22" t="s">
        <v>101</v>
      </c>
      <c r="D37" s="27" t="s">
        <v>195</v>
      </c>
      <c r="E37" s="28" t="s">
        <v>206</v>
      </c>
      <c r="F37" s="23">
        <v>2200</v>
      </c>
      <c r="G37" s="27" t="s">
        <v>204</v>
      </c>
      <c r="H37" s="28">
        <v>14.8</v>
      </c>
      <c r="I37" s="22" t="s">
        <v>65</v>
      </c>
      <c r="J37" s="28"/>
      <c r="K37" s="22"/>
      <c r="L37" s="22"/>
      <c r="M37" s="51" t="s">
        <v>292</v>
      </c>
      <c r="N37" s="54" t="s">
        <v>198</v>
      </c>
      <c r="O37" s="22" t="s">
        <v>287</v>
      </c>
      <c r="P37" s="49">
        <f t="shared" si="0"/>
        <v>121248.88888888889</v>
      </c>
      <c r="Q37" s="49">
        <f t="shared" si="1"/>
        <v>124004.54545454546</v>
      </c>
      <c r="R37" s="49" t="s">
        <v>460</v>
      </c>
      <c r="T37" s="53">
        <v>108924</v>
      </c>
      <c r="U37" s="50">
        <v>200</v>
      </c>
      <c r="V37" s="50">
        <f t="shared" si="2"/>
        <v>12124.888888888891</v>
      </c>
      <c r="W37" s="50">
        <f t="shared" si="3"/>
        <v>14880.545454545456</v>
      </c>
      <c r="X37" s="50" t="s">
        <v>77</v>
      </c>
      <c r="Y37" s="50"/>
    </row>
    <row r="38" spans="1:25" s="1" customFormat="1" ht="34.950000000000003" customHeight="1">
      <c r="A38" s="20" t="s">
        <v>83</v>
      </c>
      <c r="B38" s="21" t="s">
        <v>254</v>
      </c>
      <c r="C38" s="22" t="s">
        <v>255</v>
      </c>
      <c r="D38" s="22" t="s">
        <v>16</v>
      </c>
      <c r="E38" s="22" t="s">
        <v>52</v>
      </c>
      <c r="F38" s="23">
        <v>3600</v>
      </c>
      <c r="G38" s="24" t="s">
        <v>25</v>
      </c>
      <c r="H38" s="25">
        <v>3.2</v>
      </c>
      <c r="I38" s="22" t="s">
        <v>65</v>
      </c>
      <c r="J38" s="22"/>
      <c r="K38" s="22"/>
      <c r="L38" s="22"/>
      <c r="M38" s="22"/>
      <c r="N38" s="22" t="s">
        <v>198</v>
      </c>
      <c r="O38" s="22" t="s">
        <v>256</v>
      </c>
      <c r="P38" s="49">
        <f t="shared" si="0"/>
        <v>1076.6666666666667</v>
      </c>
      <c r="Q38" s="49">
        <f t="shared" si="1"/>
        <v>1101.1363636363637</v>
      </c>
      <c r="R38" s="49" t="s">
        <v>461</v>
      </c>
      <c r="T38" s="50">
        <v>969</v>
      </c>
      <c r="U38" s="50">
        <v>0</v>
      </c>
      <c r="V38" s="50">
        <f t="shared" si="2"/>
        <v>107.66666666666674</v>
      </c>
      <c r="W38" s="50">
        <f t="shared" si="3"/>
        <v>132.13636363636374</v>
      </c>
      <c r="X38" s="50" t="s">
        <v>259</v>
      </c>
      <c r="Y38" s="50"/>
    </row>
    <row r="39" spans="1:25" s="1" customFormat="1" ht="34.950000000000003" customHeight="1">
      <c r="A39" s="9" t="s">
        <v>78</v>
      </c>
      <c r="B39" s="12" t="s">
        <v>113</v>
      </c>
      <c r="C39" s="10" t="s">
        <v>114</v>
      </c>
      <c r="D39" s="10" t="s">
        <v>115</v>
      </c>
      <c r="E39" s="10" t="s">
        <v>44</v>
      </c>
      <c r="F39" s="14">
        <v>2500</v>
      </c>
      <c r="G39" s="85" t="s">
        <v>208</v>
      </c>
      <c r="H39" s="86">
        <v>2.2999999999999998</v>
      </c>
      <c r="I39" s="10"/>
      <c r="J39" s="86"/>
      <c r="K39" s="10"/>
      <c r="L39" s="10"/>
      <c r="M39" s="10" t="s">
        <v>288</v>
      </c>
      <c r="N39" s="10" t="s">
        <v>270</v>
      </c>
      <c r="O39" s="10" t="s">
        <v>271</v>
      </c>
      <c r="P39" s="87">
        <f t="shared" si="0"/>
        <v>22470</v>
      </c>
      <c r="Q39" s="87">
        <f t="shared" si="1"/>
        <v>22980.68181818182</v>
      </c>
      <c r="R39" s="87" t="s">
        <v>460</v>
      </c>
      <c r="T39" s="50">
        <v>20223</v>
      </c>
      <c r="U39" s="50">
        <v>0</v>
      </c>
      <c r="V39" s="50">
        <f t="shared" si="2"/>
        <v>2247</v>
      </c>
      <c r="W39" s="50">
        <f t="shared" si="3"/>
        <v>2757.6818181818198</v>
      </c>
      <c r="X39" s="50" t="s">
        <v>78</v>
      </c>
      <c r="Y39" s="50"/>
    </row>
    <row r="40" spans="1:25" s="1" customFormat="1" ht="34.950000000000003" customHeight="1">
      <c r="A40" s="9" t="s">
        <v>78</v>
      </c>
      <c r="B40" s="12" t="s">
        <v>116</v>
      </c>
      <c r="C40" s="10" t="s">
        <v>114</v>
      </c>
      <c r="D40" s="10" t="s">
        <v>115</v>
      </c>
      <c r="E40" s="10" t="s">
        <v>44</v>
      </c>
      <c r="F40" s="14">
        <v>2500</v>
      </c>
      <c r="G40" s="85" t="s">
        <v>208</v>
      </c>
      <c r="H40" s="86">
        <v>2.2999999999999998</v>
      </c>
      <c r="I40" s="10"/>
      <c r="J40" s="86" t="s">
        <v>253</v>
      </c>
      <c r="K40" s="10"/>
      <c r="L40" s="10"/>
      <c r="M40" s="10" t="s">
        <v>288</v>
      </c>
      <c r="N40" s="10" t="s">
        <v>270</v>
      </c>
      <c r="O40" s="10" t="s">
        <v>272</v>
      </c>
      <c r="P40" s="87">
        <f t="shared" si="0"/>
        <v>26094.444444444445</v>
      </c>
      <c r="Q40" s="87">
        <f t="shared" si="1"/>
        <v>26687.5</v>
      </c>
      <c r="R40" s="87" t="s">
        <v>460</v>
      </c>
      <c r="T40" s="50">
        <v>23485</v>
      </c>
      <c r="U40" s="50">
        <v>0</v>
      </c>
      <c r="V40" s="50">
        <f t="shared" si="2"/>
        <v>2609.4444444444453</v>
      </c>
      <c r="W40" s="50">
        <f t="shared" si="3"/>
        <v>3202.5</v>
      </c>
      <c r="X40" s="50" t="s">
        <v>78</v>
      </c>
      <c r="Y40" s="50"/>
    </row>
    <row r="41" spans="1:25" s="1" customFormat="1" ht="34.950000000000003" customHeight="1">
      <c r="A41" s="9" t="s">
        <v>78</v>
      </c>
      <c r="B41" s="12" t="s">
        <v>117</v>
      </c>
      <c r="C41" s="10" t="s">
        <v>114</v>
      </c>
      <c r="D41" s="10" t="s">
        <v>16</v>
      </c>
      <c r="E41" s="88" t="s">
        <v>17</v>
      </c>
      <c r="F41" s="14">
        <v>2500</v>
      </c>
      <c r="G41" s="85" t="s">
        <v>208</v>
      </c>
      <c r="H41" s="86">
        <v>2.2999999999999998</v>
      </c>
      <c r="I41" s="10"/>
      <c r="J41" s="86"/>
      <c r="K41" s="10"/>
      <c r="L41" s="10"/>
      <c r="M41" s="10" t="s">
        <v>288</v>
      </c>
      <c r="N41" s="10" t="s">
        <v>270</v>
      </c>
      <c r="O41" s="10" t="s">
        <v>273</v>
      </c>
      <c r="P41" s="87">
        <f t="shared" si="0"/>
        <v>25736.666666666664</v>
      </c>
      <c r="Q41" s="87">
        <f t="shared" si="1"/>
        <v>26321.590909090908</v>
      </c>
      <c r="R41" s="87" t="s">
        <v>460</v>
      </c>
      <c r="T41" s="50">
        <v>23163</v>
      </c>
      <c r="U41" s="50">
        <v>0</v>
      </c>
      <c r="V41" s="50">
        <f t="shared" si="2"/>
        <v>2573.6666666666642</v>
      </c>
      <c r="W41" s="50">
        <f t="shared" si="3"/>
        <v>3158.5909090909081</v>
      </c>
      <c r="X41" s="50" t="s">
        <v>78</v>
      </c>
      <c r="Y41" s="50"/>
    </row>
    <row r="42" spans="1:25" s="1" customFormat="1" ht="34.950000000000003" customHeight="1">
      <c r="A42" s="9" t="s">
        <v>78</v>
      </c>
      <c r="B42" s="12" t="s">
        <v>118</v>
      </c>
      <c r="C42" s="10" t="s">
        <v>114</v>
      </c>
      <c r="D42" s="10" t="s">
        <v>16</v>
      </c>
      <c r="E42" s="88" t="s">
        <v>17</v>
      </c>
      <c r="F42" s="14">
        <v>2500</v>
      </c>
      <c r="G42" s="85" t="s">
        <v>208</v>
      </c>
      <c r="H42" s="86">
        <v>2.2999999999999998</v>
      </c>
      <c r="I42" s="10"/>
      <c r="J42" s="86" t="s">
        <v>253</v>
      </c>
      <c r="K42" s="10"/>
      <c r="L42" s="10"/>
      <c r="M42" s="10" t="s">
        <v>288</v>
      </c>
      <c r="N42" s="10" t="s">
        <v>270</v>
      </c>
      <c r="O42" s="10" t="s">
        <v>274</v>
      </c>
      <c r="P42" s="87">
        <f t="shared" si="0"/>
        <v>27524.444444444445</v>
      </c>
      <c r="Q42" s="87">
        <f t="shared" si="1"/>
        <v>28150</v>
      </c>
      <c r="R42" s="87" t="s">
        <v>460</v>
      </c>
      <c r="T42" s="50">
        <v>24772</v>
      </c>
      <c r="U42" s="50">
        <v>0</v>
      </c>
      <c r="V42" s="50">
        <f t="shared" si="2"/>
        <v>2752.4444444444453</v>
      </c>
      <c r="W42" s="50">
        <f t="shared" si="3"/>
        <v>3378</v>
      </c>
      <c r="X42" s="50" t="s">
        <v>78</v>
      </c>
      <c r="Y42" s="50"/>
    </row>
    <row r="43" spans="1:25" s="1" customFormat="1" ht="34.950000000000003" customHeight="1">
      <c r="A43" s="9" t="s">
        <v>78</v>
      </c>
      <c r="B43" s="12" t="s">
        <v>119</v>
      </c>
      <c r="C43" s="10" t="s">
        <v>114</v>
      </c>
      <c r="D43" s="10" t="s">
        <v>16</v>
      </c>
      <c r="E43" s="88" t="s">
        <v>17</v>
      </c>
      <c r="F43" s="14">
        <v>3000</v>
      </c>
      <c r="G43" s="85" t="s">
        <v>208</v>
      </c>
      <c r="H43" s="86">
        <v>2.2999999999999998</v>
      </c>
      <c r="I43" s="10"/>
      <c r="J43" s="86"/>
      <c r="K43" s="10"/>
      <c r="L43" s="10"/>
      <c r="M43" s="10" t="s">
        <v>288</v>
      </c>
      <c r="N43" s="10" t="s">
        <v>270</v>
      </c>
      <c r="O43" s="10" t="s">
        <v>275</v>
      </c>
      <c r="P43" s="87">
        <f t="shared" si="0"/>
        <v>26023.333333333332</v>
      </c>
      <c r="Q43" s="87">
        <f t="shared" si="1"/>
        <v>26614.772727272728</v>
      </c>
      <c r="R43" s="87" t="s">
        <v>460</v>
      </c>
      <c r="T43" s="50">
        <v>23421</v>
      </c>
      <c r="U43" s="50">
        <v>0</v>
      </c>
      <c r="V43" s="50">
        <f t="shared" si="2"/>
        <v>2602.3333333333321</v>
      </c>
      <c r="W43" s="50">
        <f t="shared" si="3"/>
        <v>3193.7727272727279</v>
      </c>
      <c r="X43" s="50" t="s">
        <v>78</v>
      </c>
      <c r="Y43" s="50"/>
    </row>
    <row r="44" spans="1:25" s="1" customFormat="1" ht="34.950000000000003" customHeight="1">
      <c r="A44" s="9" t="s">
        <v>78</v>
      </c>
      <c r="B44" s="12" t="s">
        <v>120</v>
      </c>
      <c r="C44" s="10" t="s">
        <v>114</v>
      </c>
      <c r="D44" s="10" t="s">
        <v>16</v>
      </c>
      <c r="E44" s="88" t="s">
        <v>17</v>
      </c>
      <c r="F44" s="14">
        <v>3000</v>
      </c>
      <c r="G44" s="85" t="s">
        <v>208</v>
      </c>
      <c r="H44" s="86">
        <v>2.2999999999999998</v>
      </c>
      <c r="I44" s="10"/>
      <c r="J44" s="86" t="s">
        <v>253</v>
      </c>
      <c r="K44" s="10"/>
      <c r="L44" s="10"/>
      <c r="M44" s="10" t="s">
        <v>288</v>
      </c>
      <c r="N44" s="10" t="s">
        <v>270</v>
      </c>
      <c r="O44" s="10" t="s">
        <v>276</v>
      </c>
      <c r="P44" s="87">
        <f t="shared" si="0"/>
        <v>27608.888888888887</v>
      </c>
      <c r="Q44" s="87">
        <f t="shared" si="1"/>
        <v>28236.363636363636</v>
      </c>
      <c r="R44" s="87" t="s">
        <v>460</v>
      </c>
      <c r="T44" s="50">
        <v>24848</v>
      </c>
      <c r="U44" s="50">
        <v>0</v>
      </c>
      <c r="V44" s="50">
        <f t="shared" si="2"/>
        <v>2760.8888888888869</v>
      </c>
      <c r="W44" s="50">
        <f t="shared" si="3"/>
        <v>3388.363636363636</v>
      </c>
      <c r="X44" s="50" t="s">
        <v>78</v>
      </c>
      <c r="Y44" s="50"/>
    </row>
    <row r="45" spans="1:25" s="1" customFormat="1" ht="34.950000000000003" customHeight="1">
      <c r="A45" s="9" t="s">
        <v>78</v>
      </c>
      <c r="B45" s="12" t="s">
        <v>121</v>
      </c>
      <c r="C45" s="10" t="s">
        <v>114</v>
      </c>
      <c r="D45" s="10" t="s">
        <v>16</v>
      </c>
      <c r="E45" s="88" t="s">
        <v>17</v>
      </c>
      <c r="F45" s="14">
        <v>3100</v>
      </c>
      <c r="G45" s="89" t="s">
        <v>131</v>
      </c>
      <c r="H45" s="86">
        <v>5.7</v>
      </c>
      <c r="I45" s="10"/>
      <c r="J45" s="86"/>
      <c r="K45" s="10"/>
      <c r="L45" s="10"/>
      <c r="M45" s="10" t="s">
        <v>290</v>
      </c>
      <c r="N45" s="10" t="s">
        <v>270</v>
      </c>
      <c r="O45" s="10" t="s">
        <v>280</v>
      </c>
      <c r="P45" s="87">
        <f>(T45+U45)/0.9</f>
        <v>30311.111111111109</v>
      </c>
      <c r="Q45" s="87">
        <f>(T45+U45)/0.88</f>
        <v>31000</v>
      </c>
      <c r="R45" s="87" t="s">
        <v>460</v>
      </c>
      <c r="T45" s="50">
        <v>27280</v>
      </c>
      <c r="U45" s="50">
        <v>0</v>
      </c>
      <c r="V45" s="50">
        <f>P45-T45-U45</f>
        <v>3031.1111111111095</v>
      </c>
      <c r="W45" s="50">
        <f>Q45-T45-U45</f>
        <v>3720</v>
      </c>
      <c r="X45" s="50" t="s">
        <v>78</v>
      </c>
      <c r="Y45" s="50"/>
    </row>
    <row r="46" spans="1:25" s="1" customFormat="1" ht="34.950000000000003" customHeight="1">
      <c r="A46" s="9" t="s">
        <v>78</v>
      </c>
      <c r="B46" s="12" t="s">
        <v>122</v>
      </c>
      <c r="C46" s="10" t="s">
        <v>114</v>
      </c>
      <c r="D46" s="10" t="s">
        <v>16</v>
      </c>
      <c r="E46" s="88" t="s">
        <v>17</v>
      </c>
      <c r="F46" s="14">
        <v>3500</v>
      </c>
      <c r="G46" s="89" t="s">
        <v>131</v>
      </c>
      <c r="H46" s="86">
        <v>5.7</v>
      </c>
      <c r="I46" s="10" t="s">
        <v>65</v>
      </c>
      <c r="J46" s="86"/>
      <c r="K46" s="10"/>
      <c r="L46" s="10"/>
      <c r="M46" s="10" t="s">
        <v>290</v>
      </c>
      <c r="N46" s="10" t="s">
        <v>270</v>
      </c>
      <c r="O46" s="10" t="s">
        <v>281</v>
      </c>
      <c r="P46" s="87">
        <f>(T46+U46)/0.9</f>
        <v>33523.333333333336</v>
      </c>
      <c r="Q46" s="87">
        <f>(T46+U46)/0.88</f>
        <v>34285.227272727272</v>
      </c>
      <c r="R46" s="87" t="s">
        <v>460</v>
      </c>
      <c r="T46" s="50">
        <v>30171</v>
      </c>
      <c r="U46" s="50">
        <v>0</v>
      </c>
      <c r="V46" s="50">
        <f>P46-T46-U46</f>
        <v>3352.3333333333358</v>
      </c>
      <c r="W46" s="50">
        <f>Q46-T46-U46</f>
        <v>4114.2272727272721</v>
      </c>
      <c r="X46" s="50" t="s">
        <v>78</v>
      </c>
      <c r="Y46" s="50"/>
    </row>
    <row r="47" spans="1:25" s="1" customFormat="1" ht="34.950000000000003" customHeight="1">
      <c r="A47" s="9" t="s">
        <v>78</v>
      </c>
      <c r="B47" s="12" t="s">
        <v>123</v>
      </c>
      <c r="C47" s="10" t="s">
        <v>114</v>
      </c>
      <c r="D47" s="10" t="s">
        <v>16</v>
      </c>
      <c r="E47" s="88" t="s">
        <v>17</v>
      </c>
      <c r="F47" s="14">
        <v>3500</v>
      </c>
      <c r="G47" s="89" t="s">
        <v>131</v>
      </c>
      <c r="H47" s="86">
        <v>5.7</v>
      </c>
      <c r="I47" s="10" t="s">
        <v>65</v>
      </c>
      <c r="J47" s="86"/>
      <c r="K47" s="10"/>
      <c r="L47" s="10"/>
      <c r="M47" s="10" t="s">
        <v>290</v>
      </c>
      <c r="N47" s="10" t="s">
        <v>270</v>
      </c>
      <c r="O47" s="10" t="s">
        <v>282</v>
      </c>
      <c r="P47" s="87">
        <f>(T47+U47)/0.9</f>
        <v>32253.333333333332</v>
      </c>
      <c r="Q47" s="87">
        <f>(T47+U47)/0.88</f>
        <v>32986.36363636364</v>
      </c>
      <c r="R47" s="87" t="s">
        <v>460</v>
      </c>
      <c r="T47" s="50">
        <v>29028</v>
      </c>
      <c r="U47" s="50">
        <v>0</v>
      </c>
      <c r="V47" s="50">
        <f>P47-T47-U47</f>
        <v>3225.3333333333321</v>
      </c>
      <c r="W47" s="50">
        <f>Q47-T47-U47</f>
        <v>3958.3636363636397</v>
      </c>
      <c r="X47" s="50" t="s">
        <v>78</v>
      </c>
      <c r="Y47" s="50"/>
    </row>
    <row r="48" spans="1:25" s="1" customFormat="1" ht="34.950000000000003" customHeight="1">
      <c r="A48" s="9" t="s">
        <v>78</v>
      </c>
      <c r="B48" s="12" t="s">
        <v>124</v>
      </c>
      <c r="C48" s="10" t="s">
        <v>114</v>
      </c>
      <c r="D48" s="10" t="s">
        <v>19</v>
      </c>
      <c r="E48" s="10" t="s">
        <v>44</v>
      </c>
      <c r="F48" s="14">
        <v>3000</v>
      </c>
      <c r="G48" s="89" t="s">
        <v>131</v>
      </c>
      <c r="H48" s="86">
        <v>2</v>
      </c>
      <c r="I48" s="10"/>
      <c r="J48" s="86"/>
      <c r="K48" s="10"/>
      <c r="L48" s="10"/>
      <c r="M48" s="10" t="s">
        <v>288</v>
      </c>
      <c r="N48" s="10" t="s">
        <v>270</v>
      </c>
      <c r="O48" s="10" t="s">
        <v>277</v>
      </c>
      <c r="P48" s="87">
        <f t="shared" si="0"/>
        <v>14282.222222222223</v>
      </c>
      <c r="Q48" s="87">
        <f t="shared" si="1"/>
        <v>14606.818181818182</v>
      </c>
      <c r="R48" s="87" t="s">
        <v>460</v>
      </c>
      <c r="T48" s="50">
        <v>12854</v>
      </c>
      <c r="U48" s="50">
        <v>0</v>
      </c>
      <c r="V48" s="50">
        <f t="shared" si="2"/>
        <v>1428.2222222222226</v>
      </c>
      <c r="W48" s="50">
        <f t="shared" si="3"/>
        <v>1752.818181818182</v>
      </c>
      <c r="X48" s="50" t="s">
        <v>78</v>
      </c>
      <c r="Y48" s="50"/>
    </row>
    <row r="49" spans="1:25" s="1" customFormat="1" ht="34.950000000000003" customHeight="1">
      <c r="A49" s="9" t="s">
        <v>78</v>
      </c>
      <c r="B49" s="12" t="s">
        <v>125</v>
      </c>
      <c r="C49" s="10" t="s">
        <v>114</v>
      </c>
      <c r="D49" s="10" t="s">
        <v>16</v>
      </c>
      <c r="E49" s="88" t="s">
        <v>17</v>
      </c>
      <c r="F49" s="14">
        <v>3000</v>
      </c>
      <c r="G49" s="89" t="s">
        <v>131</v>
      </c>
      <c r="H49" s="86">
        <v>3.8</v>
      </c>
      <c r="I49" s="10"/>
      <c r="J49" s="86"/>
      <c r="K49" s="10"/>
      <c r="L49" s="10"/>
      <c r="M49" s="10" t="s">
        <v>288</v>
      </c>
      <c r="N49" s="10" t="s">
        <v>270</v>
      </c>
      <c r="O49" s="10" t="s">
        <v>278</v>
      </c>
      <c r="P49" s="87">
        <f t="shared" si="0"/>
        <v>16154.444444444443</v>
      </c>
      <c r="Q49" s="87">
        <f t="shared" si="1"/>
        <v>16521.590909090908</v>
      </c>
      <c r="R49" s="87" t="s">
        <v>460</v>
      </c>
      <c r="T49" s="50">
        <v>14539</v>
      </c>
      <c r="U49" s="50">
        <v>0</v>
      </c>
      <c r="V49" s="50">
        <f t="shared" si="2"/>
        <v>1615.4444444444434</v>
      </c>
      <c r="W49" s="50">
        <f t="shared" si="3"/>
        <v>1982.5909090909081</v>
      </c>
      <c r="X49" s="50" t="s">
        <v>78</v>
      </c>
      <c r="Y49" s="50"/>
    </row>
    <row r="50" spans="1:25" s="1" customFormat="1" ht="34.950000000000003" customHeight="1">
      <c r="A50" s="9" t="s">
        <v>78</v>
      </c>
      <c r="B50" s="12" t="s">
        <v>126</v>
      </c>
      <c r="C50" s="10" t="s">
        <v>114</v>
      </c>
      <c r="D50" s="10" t="s">
        <v>16</v>
      </c>
      <c r="E50" s="88" t="s">
        <v>17</v>
      </c>
      <c r="F50" s="14">
        <v>3500</v>
      </c>
      <c r="G50" s="89" t="s">
        <v>131</v>
      </c>
      <c r="H50" s="86">
        <v>3.8</v>
      </c>
      <c r="I50" s="10"/>
      <c r="J50" s="86"/>
      <c r="K50" s="10"/>
      <c r="L50" s="10"/>
      <c r="M50" s="10" t="s">
        <v>288</v>
      </c>
      <c r="N50" s="10" t="s">
        <v>270</v>
      </c>
      <c r="O50" s="10" t="s">
        <v>279</v>
      </c>
      <c r="P50" s="87">
        <f t="shared" si="0"/>
        <v>17316.666666666668</v>
      </c>
      <c r="Q50" s="87">
        <f t="shared" si="1"/>
        <v>17710.227272727272</v>
      </c>
      <c r="R50" s="87" t="s">
        <v>460</v>
      </c>
      <c r="T50" s="50">
        <v>15585</v>
      </c>
      <c r="U50" s="50">
        <v>0</v>
      </c>
      <c r="V50" s="50">
        <f t="shared" si="2"/>
        <v>1731.6666666666679</v>
      </c>
      <c r="W50" s="50">
        <f t="shared" si="3"/>
        <v>2125.2272727272721</v>
      </c>
      <c r="X50" s="50" t="s">
        <v>78</v>
      </c>
      <c r="Y50" s="50"/>
    </row>
    <row r="51" spans="1:25" s="1" customFormat="1" ht="34.950000000000003" customHeight="1">
      <c r="A51" s="9" t="s">
        <v>78</v>
      </c>
      <c r="B51" s="12" t="s">
        <v>127</v>
      </c>
      <c r="C51" s="10" t="s">
        <v>114</v>
      </c>
      <c r="D51" s="10" t="s">
        <v>19</v>
      </c>
      <c r="E51" s="10" t="s">
        <v>44</v>
      </c>
      <c r="F51" s="14">
        <v>3300</v>
      </c>
      <c r="G51" s="89" t="s">
        <v>131</v>
      </c>
      <c r="H51" s="86">
        <v>3.8</v>
      </c>
      <c r="I51" s="10" t="s">
        <v>65</v>
      </c>
      <c r="J51" s="86"/>
      <c r="K51" s="10"/>
      <c r="L51" s="10"/>
      <c r="M51" s="10" t="s">
        <v>288</v>
      </c>
      <c r="N51" s="10" t="s">
        <v>270</v>
      </c>
      <c r="O51" s="10" t="s">
        <v>283</v>
      </c>
      <c r="P51" s="87">
        <f t="shared" si="0"/>
        <v>17288.888888888887</v>
      </c>
      <c r="Q51" s="87">
        <f t="shared" si="1"/>
        <v>17681.81818181818</v>
      </c>
      <c r="R51" s="87" t="s">
        <v>460</v>
      </c>
      <c r="T51" s="50">
        <v>15560</v>
      </c>
      <c r="U51" s="50">
        <v>0</v>
      </c>
      <c r="V51" s="50">
        <f t="shared" si="2"/>
        <v>1728.8888888888869</v>
      </c>
      <c r="W51" s="50">
        <f t="shared" si="3"/>
        <v>2121.8181818181802</v>
      </c>
      <c r="X51" s="50" t="s">
        <v>78</v>
      </c>
      <c r="Y51" s="50"/>
    </row>
    <row r="52" spans="1:25" s="1" customFormat="1" ht="34.950000000000003" customHeight="1">
      <c r="A52" s="9" t="s">
        <v>78</v>
      </c>
      <c r="B52" s="12" t="s">
        <v>128</v>
      </c>
      <c r="C52" s="10" t="s">
        <v>114</v>
      </c>
      <c r="D52" s="10" t="s">
        <v>16</v>
      </c>
      <c r="E52" s="88" t="s">
        <v>17</v>
      </c>
      <c r="F52" s="14">
        <v>3500</v>
      </c>
      <c r="G52" s="89" t="s">
        <v>131</v>
      </c>
      <c r="H52" s="86">
        <v>3.8</v>
      </c>
      <c r="I52" s="10" t="s">
        <v>65</v>
      </c>
      <c r="J52" s="86"/>
      <c r="K52" s="10"/>
      <c r="L52" s="10"/>
      <c r="M52" s="10" t="s">
        <v>288</v>
      </c>
      <c r="N52" s="10" t="s">
        <v>270</v>
      </c>
      <c r="O52" s="10" t="s">
        <v>284</v>
      </c>
      <c r="P52" s="87">
        <f t="shared" si="0"/>
        <v>19128.888888888887</v>
      </c>
      <c r="Q52" s="87">
        <f t="shared" si="1"/>
        <v>19563.636363636364</v>
      </c>
      <c r="R52" s="87" t="s">
        <v>460</v>
      </c>
      <c r="T52" s="50">
        <v>17216</v>
      </c>
      <c r="U52" s="50">
        <v>0</v>
      </c>
      <c r="V52" s="50">
        <f t="shared" si="2"/>
        <v>1912.8888888888869</v>
      </c>
      <c r="W52" s="50">
        <f t="shared" si="3"/>
        <v>2347.636363636364</v>
      </c>
      <c r="X52" s="50" t="s">
        <v>78</v>
      </c>
      <c r="Y52" s="50"/>
    </row>
    <row r="53" spans="1:25" s="1" customFormat="1" ht="34.950000000000003" customHeight="1">
      <c r="A53" s="9" t="s">
        <v>78</v>
      </c>
      <c r="B53" s="12" t="s">
        <v>129</v>
      </c>
      <c r="C53" s="10" t="s">
        <v>114</v>
      </c>
      <c r="D53" s="10" t="s">
        <v>19</v>
      </c>
      <c r="E53" s="10" t="s">
        <v>44</v>
      </c>
      <c r="F53" s="14">
        <v>3300</v>
      </c>
      <c r="G53" s="89" t="s">
        <v>131</v>
      </c>
      <c r="H53" s="86">
        <v>3.8</v>
      </c>
      <c r="I53" s="10" t="s">
        <v>65</v>
      </c>
      <c r="J53" s="86"/>
      <c r="K53" s="10"/>
      <c r="L53" s="10"/>
      <c r="M53" s="10" t="s">
        <v>288</v>
      </c>
      <c r="N53" s="10" t="s">
        <v>270</v>
      </c>
      <c r="O53" s="10" t="s">
        <v>285</v>
      </c>
      <c r="P53" s="87">
        <f t="shared" si="0"/>
        <v>21127.777777777777</v>
      </c>
      <c r="Q53" s="87">
        <f t="shared" si="1"/>
        <v>21607.954545454544</v>
      </c>
      <c r="R53" s="87" t="s">
        <v>460</v>
      </c>
      <c r="T53" s="50">
        <v>19015</v>
      </c>
      <c r="U53" s="50">
        <v>0</v>
      </c>
      <c r="V53" s="50">
        <f t="shared" si="2"/>
        <v>2112.7777777777774</v>
      </c>
      <c r="W53" s="50">
        <f t="shared" si="3"/>
        <v>2592.9545454545441</v>
      </c>
      <c r="X53" s="50" t="s">
        <v>78</v>
      </c>
      <c r="Y53" s="50"/>
    </row>
    <row r="54" spans="1:25" s="1" customFormat="1" ht="34.950000000000003" customHeight="1">
      <c r="A54" s="9" t="s">
        <v>78</v>
      </c>
      <c r="B54" s="12" t="s">
        <v>130</v>
      </c>
      <c r="C54" s="10" t="s">
        <v>114</v>
      </c>
      <c r="D54" s="10" t="s">
        <v>16</v>
      </c>
      <c r="E54" s="88" t="s">
        <v>17</v>
      </c>
      <c r="F54" s="14">
        <v>3500</v>
      </c>
      <c r="G54" s="89" t="s">
        <v>131</v>
      </c>
      <c r="H54" s="86">
        <v>3.8</v>
      </c>
      <c r="I54" s="10" t="s">
        <v>65</v>
      </c>
      <c r="J54" s="86"/>
      <c r="K54" s="10"/>
      <c r="L54" s="10"/>
      <c r="M54" s="10" t="s">
        <v>288</v>
      </c>
      <c r="N54" s="10" t="s">
        <v>270</v>
      </c>
      <c r="O54" s="10" t="s">
        <v>286</v>
      </c>
      <c r="P54" s="87">
        <f t="shared" si="0"/>
        <v>24718.888888888887</v>
      </c>
      <c r="Q54" s="87">
        <f t="shared" si="1"/>
        <v>25280.68181818182</v>
      </c>
      <c r="R54" s="87" t="s">
        <v>460</v>
      </c>
      <c r="T54" s="50">
        <v>22247</v>
      </c>
      <c r="U54" s="50">
        <v>0</v>
      </c>
      <c r="V54" s="50">
        <f t="shared" si="2"/>
        <v>2471.8888888888869</v>
      </c>
      <c r="W54" s="50">
        <f t="shared" si="3"/>
        <v>3033.6818181818198</v>
      </c>
      <c r="X54" s="50" t="s">
        <v>78</v>
      </c>
      <c r="Y54" s="50"/>
    </row>
    <row r="55" spans="1:25" s="1" customFormat="1" ht="34.950000000000003" customHeight="1">
      <c r="A55" s="9" t="s">
        <v>79</v>
      </c>
      <c r="B55" s="12" t="s">
        <v>80</v>
      </c>
      <c r="C55" s="22" t="s">
        <v>101</v>
      </c>
      <c r="D55" s="22" t="s">
        <v>73</v>
      </c>
      <c r="E55" s="22" t="s">
        <v>39</v>
      </c>
      <c r="F55" s="23">
        <v>3200</v>
      </c>
      <c r="G55" s="24" t="s">
        <v>458</v>
      </c>
      <c r="H55" s="25">
        <v>2.4</v>
      </c>
      <c r="I55" s="22" t="s">
        <v>65</v>
      </c>
      <c r="J55" s="22"/>
      <c r="K55" s="22"/>
      <c r="L55" s="22"/>
      <c r="M55" s="22" t="s">
        <v>288</v>
      </c>
      <c r="N55" s="22" t="s">
        <v>197</v>
      </c>
      <c r="O55" s="22" t="s">
        <v>287</v>
      </c>
      <c r="P55" s="49">
        <f t="shared" si="0"/>
        <v>8122.2222222222217</v>
      </c>
      <c r="Q55" s="49">
        <f t="shared" si="1"/>
        <v>8306.818181818182</v>
      </c>
      <c r="R55" s="49" t="s">
        <v>460</v>
      </c>
      <c r="S55" s="92"/>
      <c r="T55" s="91">
        <v>7160</v>
      </c>
      <c r="U55" s="91">
        <v>150</v>
      </c>
      <c r="V55" s="91">
        <f t="shared" si="2"/>
        <v>812.22222222222172</v>
      </c>
      <c r="W55" s="91">
        <f t="shared" si="3"/>
        <v>996.81818181818198</v>
      </c>
      <c r="X55" s="91" t="s">
        <v>15</v>
      </c>
      <c r="Y55" s="91"/>
    </row>
    <row r="56" spans="1:25" s="1" customFormat="1" ht="34.950000000000003" customHeight="1">
      <c r="A56" s="9" t="s">
        <v>79</v>
      </c>
      <c r="B56" s="12" t="s">
        <v>81</v>
      </c>
      <c r="C56" s="22" t="s">
        <v>101</v>
      </c>
      <c r="D56" s="22" t="s">
        <v>16</v>
      </c>
      <c r="E56" s="22" t="s">
        <v>52</v>
      </c>
      <c r="F56" s="23">
        <v>500</v>
      </c>
      <c r="G56" s="24" t="s">
        <v>18</v>
      </c>
      <c r="H56" s="25">
        <v>0.36</v>
      </c>
      <c r="I56" s="22" t="s">
        <v>65</v>
      </c>
      <c r="J56" s="22"/>
      <c r="K56" s="22"/>
      <c r="L56" s="22" t="s">
        <v>42</v>
      </c>
      <c r="M56" s="22" t="s">
        <v>288</v>
      </c>
      <c r="N56" s="22" t="s">
        <v>197</v>
      </c>
      <c r="O56" s="22" t="s">
        <v>287</v>
      </c>
      <c r="P56" s="49">
        <f t="shared" si="0"/>
        <v>11441.111111111111</v>
      </c>
      <c r="Q56" s="49">
        <f t="shared" si="1"/>
        <v>11701.136363636364</v>
      </c>
      <c r="R56" s="49" t="s">
        <v>460</v>
      </c>
      <c r="S56" s="92"/>
      <c r="T56" s="91">
        <v>10147</v>
      </c>
      <c r="U56" s="91">
        <v>150</v>
      </c>
      <c r="V56" s="91">
        <f t="shared" si="2"/>
        <v>1144.1111111111113</v>
      </c>
      <c r="W56" s="91">
        <f t="shared" si="3"/>
        <v>1404.136363636364</v>
      </c>
      <c r="X56" s="91" t="s">
        <v>15</v>
      </c>
      <c r="Y56" s="91"/>
    </row>
    <row r="57" spans="1:25" s="1" customFormat="1" ht="34.950000000000003" customHeight="1">
      <c r="A57" s="9" t="s">
        <v>79</v>
      </c>
      <c r="B57" s="12">
        <v>1550</v>
      </c>
      <c r="C57" s="22" t="s">
        <v>101</v>
      </c>
      <c r="D57" s="22" t="s">
        <v>19</v>
      </c>
      <c r="E57" s="22" t="s">
        <v>44</v>
      </c>
      <c r="F57" s="23">
        <v>3800</v>
      </c>
      <c r="G57" s="24" t="s">
        <v>458</v>
      </c>
      <c r="H57" s="25">
        <v>3.5</v>
      </c>
      <c r="I57" s="22" t="s">
        <v>65</v>
      </c>
      <c r="J57" s="22" t="s">
        <v>310</v>
      </c>
      <c r="K57" s="22" t="s">
        <v>82</v>
      </c>
      <c r="L57" s="22"/>
      <c r="M57" s="22" t="s">
        <v>288</v>
      </c>
      <c r="N57" s="22" t="s">
        <v>197</v>
      </c>
      <c r="O57" s="22" t="s">
        <v>287</v>
      </c>
      <c r="P57" s="49">
        <f t="shared" si="0"/>
        <v>13136.666666666666</v>
      </c>
      <c r="Q57" s="49">
        <f t="shared" si="1"/>
        <v>13435.227272727272</v>
      </c>
      <c r="R57" s="49" t="s">
        <v>460</v>
      </c>
      <c r="S57" s="92"/>
      <c r="T57" s="91">
        <v>11673</v>
      </c>
      <c r="U57" s="91">
        <v>150</v>
      </c>
      <c r="V57" s="91">
        <f t="shared" si="2"/>
        <v>1313.6666666666661</v>
      </c>
      <c r="W57" s="91">
        <f t="shared" si="3"/>
        <v>1612.2272727272721</v>
      </c>
      <c r="X57" s="91" t="s">
        <v>15</v>
      </c>
      <c r="Y57" s="91"/>
    </row>
    <row r="58" spans="1:25" s="1" customFormat="1" ht="34.950000000000003" customHeight="1">
      <c r="A58" s="9" t="s">
        <v>21</v>
      </c>
      <c r="B58" s="12" t="s">
        <v>22</v>
      </c>
      <c r="C58" s="10" t="s">
        <v>23</v>
      </c>
      <c r="D58" s="10" t="s">
        <v>24</v>
      </c>
      <c r="E58" s="10" t="s">
        <v>56</v>
      </c>
      <c r="F58" s="14">
        <v>3100</v>
      </c>
      <c r="G58" s="93" t="s">
        <v>25</v>
      </c>
      <c r="H58" s="94">
        <v>2.6</v>
      </c>
      <c r="I58" s="10" t="s">
        <v>65</v>
      </c>
      <c r="J58" s="10"/>
      <c r="K58" s="10"/>
      <c r="L58" s="10" t="s">
        <v>297</v>
      </c>
      <c r="M58" s="10" t="s">
        <v>292</v>
      </c>
      <c r="N58" s="95" t="s">
        <v>197</v>
      </c>
      <c r="O58" s="10" t="s">
        <v>269</v>
      </c>
      <c r="P58" s="87">
        <f t="shared" si="0"/>
        <v>13555.555555555555</v>
      </c>
      <c r="Q58" s="87">
        <f t="shared" si="1"/>
        <v>13863.636363636364</v>
      </c>
      <c r="R58" s="87" t="s">
        <v>460</v>
      </c>
      <c r="S58" s="92"/>
      <c r="T58" s="91">
        <v>12200</v>
      </c>
      <c r="U58" s="91">
        <v>0</v>
      </c>
      <c r="V58" s="91">
        <f t="shared" si="2"/>
        <v>1355.5555555555547</v>
      </c>
      <c r="W58" s="91">
        <f t="shared" si="3"/>
        <v>1663.636363636364</v>
      </c>
      <c r="X58" s="91" t="s">
        <v>300</v>
      </c>
      <c r="Y58" s="91"/>
    </row>
    <row r="59" spans="1:25" s="1" customFormat="1" ht="34.950000000000003" customHeight="1">
      <c r="A59" s="9" t="s">
        <v>21</v>
      </c>
      <c r="B59" s="12" t="s">
        <v>26</v>
      </c>
      <c r="C59" s="10" t="s">
        <v>23</v>
      </c>
      <c r="D59" s="10" t="s">
        <v>27</v>
      </c>
      <c r="E59" s="10" t="s">
        <v>56</v>
      </c>
      <c r="F59" s="14">
        <v>2500</v>
      </c>
      <c r="G59" s="93" t="s">
        <v>28</v>
      </c>
      <c r="H59" s="94">
        <v>3.1</v>
      </c>
      <c r="I59" s="10" t="s">
        <v>65</v>
      </c>
      <c r="J59" s="10"/>
      <c r="K59" s="10"/>
      <c r="L59" s="10" t="s">
        <v>297</v>
      </c>
      <c r="M59" s="10" t="s">
        <v>292</v>
      </c>
      <c r="N59" s="95" t="s">
        <v>197</v>
      </c>
      <c r="O59" s="10" t="s">
        <v>269</v>
      </c>
      <c r="P59" s="87">
        <f t="shared" si="0"/>
        <v>14444.444444444443</v>
      </c>
      <c r="Q59" s="87">
        <f t="shared" si="1"/>
        <v>14772.727272727272</v>
      </c>
      <c r="R59" s="87" t="s">
        <v>460</v>
      </c>
      <c r="S59" s="92"/>
      <c r="T59" s="91">
        <v>13000</v>
      </c>
      <c r="U59" s="91">
        <v>0</v>
      </c>
      <c r="V59" s="91">
        <f t="shared" si="2"/>
        <v>1444.4444444444434</v>
      </c>
      <c r="W59" s="91">
        <f t="shared" si="3"/>
        <v>1772.7272727272721</v>
      </c>
      <c r="X59" s="91" t="s">
        <v>300</v>
      </c>
      <c r="Y59" s="91"/>
    </row>
    <row r="60" spans="1:25" s="1" customFormat="1" ht="34.950000000000003" customHeight="1">
      <c r="A60" s="9" t="s">
        <v>21</v>
      </c>
      <c r="B60" s="12" t="s">
        <v>29</v>
      </c>
      <c r="C60" s="10" t="s">
        <v>23</v>
      </c>
      <c r="D60" s="10" t="s">
        <v>27</v>
      </c>
      <c r="E60" s="10" t="s">
        <v>56</v>
      </c>
      <c r="F60" s="14">
        <v>3000</v>
      </c>
      <c r="G60" s="93" t="s">
        <v>30</v>
      </c>
      <c r="H60" s="94">
        <v>6.7</v>
      </c>
      <c r="I60" s="10" t="s">
        <v>65</v>
      </c>
      <c r="J60" s="10"/>
      <c r="K60" s="10"/>
      <c r="L60" s="10" t="s">
        <v>297</v>
      </c>
      <c r="M60" s="10" t="s">
        <v>292</v>
      </c>
      <c r="N60" s="95" t="s">
        <v>197</v>
      </c>
      <c r="O60" s="10" t="s">
        <v>269</v>
      </c>
      <c r="P60" s="87">
        <f t="shared" si="0"/>
        <v>28888.888888888887</v>
      </c>
      <c r="Q60" s="87">
        <f t="shared" si="1"/>
        <v>29545.454545454544</v>
      </c>
      <c r="R60" s="87" t="s">
        <v>460</v>
      </c>
      <c r="S60" s="92"/>
      <c r="T60" s="91">
        <v>26000</v>
      </c>
      <c r="U60" s="91">
        <v>0</v>
      </c>
      <c r="V60" s="91">
        <f t="shared" si="2"/>
        <v>2888.8888888888869</v>
      </c>
      <c r="W60" s="91">
        <f t="shared" si="3"/>
        <v>3545.4545454545441</v>
      </c>
      <c r="X60" s="91" t="s">
        <v>300</v>
      </c>
      <c r="Y60" s="91"/>
    </row>
    <row r="61" spans="1:25" s="1" customFormat="1" ht="34.950000000000003" customHeight="1">
      <c r="A61" s="9" t="s">
        <v>21</v>
      </c>
      <c r="B61" s="12" t="s">
        <v>31</v>
      </c>
      <c r="C61" s="10" t="s">
        <v>23</v>
      </c>
      <c r="D61" s="96" t="s">
        <v>239</v>
      </c>
      <c r="E61" s="10" t="s">
        <v>56</v>
      </c>
      <c r="F61" s="14">
        <v>2300</v>
      </c>
      <c r="G61" s="93" t="s">
        <v>32</v>
      </c>
      <c r="H61" s="94">
        <v>11</v>
      </c>
      <c r="I61" s="10" t="s">
        <v>65</v>
      </c>
      <c r="J61" s="10"/>
      <c r="K61" s="10" t="s">
        <v>40</v>
      </c>
      <c r="L61" s="10" t="s">
        <v>297</v>
      </c>
      <c r="M61" s="10" t="s">
        <v>292</v>
      </c>
      <c r="N61" s="95" t="s">
        <v>197</v>
      </c>
      <c r="O61" s="10" t="s">
        <v>269</v>
      </c>
      <c r="P61" s="87">
        <f t="shared" si="0"/>
        <v>46555.555555555555</v>
      </c>
      <c r="Q61" s="87">
        <f t="shared" si="1"/>
        <v>47613.63636363636</v>
      </c>
      <c r="R61" s="87" t="s">
        <v>460</v>
      </c>
      <c r="S61" s="92"/>
      <c r="T61" s="91">
        <v>41900</v>
      </c>
      <c r="U61" s="91">
        <v>0</v>
      </c>
      <c r="V61" s="91">
        <f t="shared" si="2"/>
        <v>4655.5555555555547</v>
      </c>
      <c r="W61" s="91">
        <f t="shared" si="3"/>
        <v>5713.6363636363603</v>
      </c>
      <c r="X61" s="91" t="s">
        <v>300</v>
      </c>
      <c r="Y61" s="91"/>
    </row>
    <row r="62" spans="1:25" s="1" customFormat="1" ht="34.950000000000003" customHeight="1">
      <c r="A62" s="9" t="s">
        <v>21</v>
      </c>
      <c r="B62" s="12" t="s">
        <v>33</v>
      </c>
      <c r="C62" s="10" t="s">
        <v>23</v>
      </c>
      <c r="D62" s="96" t="s">
        <v>239</v>
      </c>
      <c r="E62" s="10" t="s">
        <v>56</v>
      </c>
      <c r="F62" s="14">
        <v>2500</v>
      </c>
      <c r="G62" s="93" t="s">
        <v>34</v>
      </c>
      <c r="H62" s="94">
        <v>11</v>
      </c>
      <c r="I62" s="10" t="s">
        <v>65</v>
      </c>
      <c r="J62" s="10"/>
      <c r="K62" s="10" t="s">
        <v>40</v>
      </c>
      <c r="L62" s="10" t="s">
        <v>297</v>
      </c>
      <c r="M62" s="10" t="s">
        <v>292</v>
      </c>
      <c r="N62" s="95" t="s">
        <v>197</v>
      </c>
      <c r="O62" s="10" t="s">
        <v>269</v>
      </c>
      <c r="P62" s="87">
        <f t="shared" si="0"/>
        <v>58666.666666666664</v>
      </c>
      <c r="Q62" s="87">
        <f t="shared" si="1"/>
        <v>60000</v>
      </c>
      <c r="R62" s="87" t="s">
        <v>460</v>
      </c>
      <c r="S62" s="92"/>
      <c r="T62" s="91">
        <v>52800</v>
      </c>
      <c r="U62" s="91">
        <v>0</v>
      </c>
      <c r="V62" s="91">
        <f t="shared" si="2"/>
        <v>5866.6666666666642</v>
      </c>
      <c r="W62" s="91">
        <f t="shared" si="3"/>
        <v>7200</v>
      </c>
      <c r="X62" s="91" t="s">
        <v>300</v>
      </c>
      <c r="Y62" s="91"/>
    </row>
    <row r="63" spans="1:25" s="1" customFormat="1" ht="34.950000000000003" customHeight="1">
      <c r="A63" s="9" t="s">
        <v>21</v>
      </c>
      <c r="B63" s="12" t="s">
        <v>35</v>
      </c>
      <c r="C63" s="10" t="s">
        <v>23</v>
      </c>
      <c r="D63" s="96" t="s">
        <v>239</v>
      </c>
      <c r="E63" s="10" t="s">
        <v>56</v>
      </c>
      <c r="F63" s="14">
        <v>2500</v>
      </c>
      <c r="G63" s="93" t="s">
        <v>34</v>
      </c>
      <c r="H63" s="94">
        <v>11</v>
      </c>
      <c r="I63" s="10" t="s">
        <v>65</v>
      </c>
      <c r="J63" s="10"/>
      <c r="K63" s="10" t="s">
        <v>40</v>
      </c>
      <c r="L63" s="10" t="s">
        <v>297</v>
      </c>
      <c r="M63" s="10" t="s">
        <v>292</v>
      </c>
      <c r="N63" s="95" t="s">
        <v>197</v>
      </c>
      <c r="O63" s="10" t="s">
        <v>269</v>
      </c>
      <c r="P63" s="87">
        <f t="shared" si="0"/>
        <v>62888.888888888891</v>
      </c>
      <c r="Q63" s="87">
        <f t="shared" si="1"/>
        <v>64318.181818181816</v>
      </c>
      <c r="R63" s="87" t="s">
        <v>460</v>
      </c>
      <c r="S63" s="92"/>
      <c r="T63" s="91">
        <v>56600</v>
      </c>
      <c r="U63" s="91">
        <v>0</v>
      </c>
      <c r="V63" s="91">
        <f t="shared" si="2"/>
        <v>6288.8888888888905</v>
      </c>
      <c r="W63" s="91">
        <f t="shared" si="3"/>
        <v>7718.1818181818162</v>
      </c>
      <c r="X63" s="91" t="s">
        <v>300</v>
      </c>
      <c r="Y63" s="91"/>
    </row>
    <row r="64" spans="1:25" s="1" customFormat="1" ht="34.950000000000003" customHeight="1">
      <c r="A64" s="9" t="s">
        <v>21</v>
      </c>
      <c r="B64" s="12" t="s">
        <v>36</v>
      </c>
      <c r="C64" s="10" t="s">
        <v>23</v>
      </c>
      <c r="D64" s="96" t="s">
        <v>239</v>
      </c>
      <c r="E64" s="10" t="s">
        <v>56</v>
      </c>
      <c r="F64" s="14">
        <v>1500</v>
      </c>
      <c r="G64" s="93" t="s">
        <v>245</v>
      </c>
      <c r="H64" s="94">
        <v>18</v>
      </c>
      <c r="I64" s="10" t="s">
        <v>65</v>
      </c>
      <c r="J64" s="10"/>
      <c r="K64" s="10"/>
      <c r="L64" s="10" t="s">
        <v>297</v>
      </c>
      <c r="M64" s="10" t="s">
        <v>292</v>
      </c>
      <c r="N64" s="95" t="s">
        <v>197</v>
      </c>
      <c r="O64" s="10" t="s">
        <v>269</v>
      </c>
      <c r="P64" s="87">
        <f t="shared" si="0"/>
        <v>124000</v>
      </c>
      <c r="Q64" s="87">
        <f t="shared" si="1"/>
        <v>126818.18181818182</v>
      </c>
      <c r="R64" s="87" t="s">
        <v>460</v>
      </c>
      <c r="S64" s="92"/>
      <c r="T64" s="91">
        <v>111600</v>
      </c>
      <c r="U64" s="91">
        <v>0</v>
      </c>
      <c r="V64" s="91">
        <f t="shared" si="2"/>
        <v>12400</v>
      </c>
      <c r="W64" s="91">
        <f t="shared" si="3"/>
        <v>15218.181818181823</v>
      </c>
      <c r="X64" s="91" t="s">
        <v>300</v>
      </c>
      <c r="Y64" s="91"/>
    </row>
    <row r="65" spans="1:25" s="1" customFormat="1" ht="34.950000000000003" customHeight="1">
      <c r="A65" s="9" t="s">
        <v>21</v>
      </c>
      <c r="B65" s="12" t="s">
        <v>37</v>
      </c>
      <c r="C65" s="10" t="s">
        <v>23</v>
      </c>
      <c r="D65" s="10" t="s">
        <v>38</v>
      </c>
      <c r="E65" s="10" t="s">
        <v>39</v>
      </c>
      <c r="F65" s="14">
        <v>3300</v>
      </c>
      <c r="G65" s="93" t="s">
        <v>25</v>
      </c>
      <c r="H65" s="94">
        <v>2.7</v>
      </c>
      <c r="I65" s="10" t="s">
        <v>65</v>
      </c>
      <c r="J65" s="10" t="s">
        <v>63</v>
      </c>
      <c r="K65" s="10"/>
      <c r="L65" s="10" t="s">
        <v>42</v>
      </c>
      <c r="M65" s="10" t="s">
        <v>288</v>
      </c>
      <c r="N65" s="95" t="s">
        <v>197</v>
      </c>
      <c r="O65" s="10" t="s">
        <v>269</v>
      </c>
      <c r="P65" s="87">
        <f t="shared" si="0"/>
        <v>7222.2222222222217</v>
      </c>
      <c r="Q65" s="87">
        <f t="shared" si="1"/>
        <v>7386.363636363636</v>
      </c>
      <c r="R65" s="87" t="s">
        <v>460</v>
      </c>
      <c r="S65" s="92"/>
      <c r="T65" s="91">
        <v>6500</v>
      </c>
      <c r="U65" s="91">
        <v>0</v>
      </c>
      <c r="V65" s="91">
        <f t="shared" si="2"/>
        <v>722.22222222222172</v>
      </c>
      <c r="W65" s="91">
        <f t="shared" si="3"/>
        <v>886.36363636363603</v>
      </c>
      <c r="X65" s="91" t="s">
        <v>300</v>
      </c>
      <c r="Y65" s="91"/>
    </row>
    <row r="66" spans="1:25" s="1" customFormat="1" ht="34.950000000000003" customHeight="1">
      <c r="A66" s="9" t="s">
        <v>21</v>
      </c>
      <c r="B66" s="12" t="s">
        <v>43</v>
      </c>
      <c r="C66" s="10" t="s">
        <v>23</v>
      </c>
      <c r="D66" s="10" t="s">
        <v>19</v>
      </c>
      <c r="E66" s="10" t="s">
        <v>44</v>
      </c>
      <c r="F66" s="14">
        <v>3300</v>
      </c>
      <c r="G66" s="93" t="s">
        <v>25</v>
      </c>
      <c r="H66" s="94">
        <v>2.5</v>
      </c>
      <c r="I66" s="10" t="s">
        <v>65</v>
      </c>
      <c r="J66" s="10" t="s">
        <v>63</v>
      </c>
      <c r="K66" s="10"/>
      <c r="L66" s="10" t="s">
        <v>42</v>
      </c>
      <c r="M66" s="10" t="s">
        <v>288</v>
      </c>
      <c r="N66" s="95" t="s">
        <v>197</v>
      </c>
      <c r="O66" s="10" t="s">
        <v>269</v>
      </c>
      <c r="P66" s="87">
        <f t="shared" si="0"/>
        <v>7444.4444444444443</v>
      </c>
      <c r="Q66" s="87">
        <f t="shared" si="1"/>
        <v>7613.636363636364</v>
      </c>
      <c r="R66" s="87" t="s">
        <v>460</v>
      </c>
      <c r="S66" s="92"/>
      <c r="T66" s="91">
        <v>6700</v>
      </c>
      <c r="U66" s="91">
        <v>0</v>
      </c>
      <c r="V66" s="91">
        <f t="shared" si="2"/>
        <v>744.44444444444434</v>
      </c>
      <c r="W66" s="91">
        <f t="shared" si="3"/>
        <v>913.63636363636397</v>
      </c>
      <c r="X66" s="91" t="s">
        <v>300</v>
      </c>
      <c r="Y66" s="91"/>
    </row>
    <row r="67" spans="1:25" s="1" customFormat="1" ht="34.950000000000003" customHeight="1">
      <c r="A67" s="9" t="s">
        <v>21</v>
      </c>
      <c r="B67" s="12" t="s">
        <v>45</v>
      </c>
      <c r="C67" s="10" t="s">
        <v>23</v>
      </c>
      <c r="D67" s="10" t="s">
        <v>19</v>
      </c>
      <c r="E67" s="10" t="s">
        <v>44</v>
      </c>
      <c r="F67" s="14">
        <v>3500</v>
      </c>
      <c r="G67" s="93" t="s">
        <v>25</v>
      </c>
      <c r="H67" s="94">
        <v>2.7</v>
      </c>
      <c r="I67" s="10" t="s">
        <v>65</v>
      </c>
      <c r="J67" s="10"/>
      <c r="K67" s="10" t="s">
        <v>40</v>
      </c>
      <c r="L67" s="10" t="s">
        <v>297</v>
      </c>
      <c r="M67" s="10" t="s">
        <v>288</v>
      </c>
      <c r="N67" s="95" t="s">
        <v>197</v>
      </c>
      <c r="O67" s="10" t="s">
        <v>269</v>
      </c>
      <c r="P67" s="87">
        <f t="shared" si="0"/>
        <v>9555.5555555555547</v>
      </c>
      <c r="Q67" s="87">
        <f t="shared" si="1"/>
        <v>9772.7272727272721</v>
      </c>
      <c r="R67" s="87" t="s">
        <v>460</v>
      </c>
      <c r="S67" s="92"/>
      <c r="T67" s="91">
        <v>8600</v>
      </c>
      <c r="U67" s="91">
        <v>0</v>
      </c>
      <c r="V67" s="91">
        <f t="shared" si="2"/>
        <v>955.55555555555475</v>
      </c>
      <c r="W67" s="91">
        <f t="shared" si="3"/>
        <v>1172.7272727272721</v>
      </c>
      <c r="X67" s="91" t="s">
        <v>300</v>
      </c>
      <c r="Y67" s="91"/>
    </row>
    <row r="68" spans="1:25" s="1" customFormat="1" ht="34.950000000000003" customHeight="1">
      <c r="A68" s="9" t="s">
        <v>21</v>
      </c>
      <c r="B68" s="12" t="s">
        <v>46</v>
      </c>
      <c r="C68" s="10" t="s">
        <v>23</v>
      </c>
      <c r="D68" s="10" t="s">
        <v>16</v>
      </c>
      <c r="E68" s="10" t="s">
        <v>17</v>
      </c>
      <c r="F68" s="14">
        <v>3500</v>
      </c>
      <c r="G68" s="93" t="s">
        <v>25</v>
      </c>
      <c r="H68" s="94">
        <v>2.7</v>
      </c>
      <c r="I68" s="10" t="s">
        <v>65</v>
      </c>
      <c r="J68" s="10"/>
      <c r="K68" s="10" t="s">
        <v>40</v>
      </c>
      <c r="L68" s="10" t="s">
        <v>297</v>
      </c>
      <c r="M68" s="10" t="s">
        <v>288</v>
      </c>
      <c r="N68" s="95" t="s">
        <v>197</v>
      </c>
      <c r="O68" s="10" t="s">
        <v>269</v>
      </c>
      <c r="P68" s="87">
        <f t="shared" si="0"/>
        <v>9666.6666666666661</v>
      </c>
      <c r="Q68" s="87">
        <f t="shared" si="1"/>
        <v>9886.363636363636</v>
      </c>
      <c r="R68" s="87" t="s">
        <v>460</v>
      </c>
      <c r="S68" s="92"/>
      <c r="T68" s="91">
        <v>8700</v>
      </c>
      <c r="U68" s="91">
        <v>0</v>
      </c>
      <c r="V68" s="91">
        <f t="shared" si="2"/>
        <v>966.66666666666606</v>
      </c>
      <c r="W68" s="91">
        <f t="shared" si="3"/>
        <v>1186.363636363636</v>
      </c>
      <c r="X68" s="91" t="s">
        <v>300</v>
      </c>
      <c r="Y68" s="91"/>
    </row>
    <row r="69" spans="1:25" s="1" customFormat="1" ht="34.950000000000003" customHeight="1">
      <c r="A69" s="9" t="s">
        <v>21</v>
      </c>
      <c r="B69" s="12" t="s">
        <v>518</v>
      </c>
      <c r="C69" s="10" t="s">
        <v>23</v>
      </c>
      <c r="D69" s="10" t="s">
        <v>525</v>
      </c>
      <c r="E69" s="10" t="s">
        <v>17</v>
      </c>
      <c r="F69" s="14">
        <v>3300</v>
      </c>
      <c r="G69" s="93" t="s">
        <v>25</v>
      </c>
      <c r="H69" s="94">
        <v>2.5</v>
      </c>
      <c r="I69" s="10" t="s">
        <v>65</v>
      </c>
      <c r="J69" s="10" t="s">
        <v>63</v>
      </c>
      <c r="K69" s="10"/>
      <c r="L69" s="10" t="s">
        <v>42</v>
      </c>
      <c r="M69" s="10" t="s">
        <v>288</v>
      </c>
      <c r="N69" s="95" t="s">
        <v>197</v>
      </c>
      <c r="O69" s="10" t="s">
        <v>269</v>
      </c>
      <c r="P69" s="87">
        <f t="shared" si="0"/>
        <v>9888.8888888888887</v>
      </c>
      <c r="Q69" s="87">
        <f t="shared" si="1"/>
        <v>10113.636363636364</v>
      </c>
      <c r="R69" s="87" t="s">
        <v>460</v>
      </c>
      <c r="S69" s="92"/>
      <c r="T69" s="91">
        <v>8900</v>
      </c>
      <c r="U69" s="91">
        <v>0</v>
      </c>
      <c r="V69" s="91">
        <f t="shared" si="2"/>
        <v>988.88888888888869</v>
      </c>
      <c r="W69" s="91">
        <f t="shared" si="3"/>
        <v>1213.636363636364</v>
      </c>
      <c r="X69" s="91" t="s">
        <v>300</v>
      </c>
      <c r="Y69" s="91"/>
    </row>
    <row r="70" spans="1:25" s="1" customFormat="1" ht="34.950000000000003" customHeight="1">
      <c r="A70" s="9" t="s">
        <v>21</v>
      </c>
      <c r="B70" s="12" t="s">
        <v>47</v>
      </c>
      <c r="C70" s="10" t="s">
        <v>23</v>
      </c>
      <c r="D70" s="10" t="s">
        <v>19</v>
      </c>
      <c r="E70" s="10" t="s">
        <v>44</v>
      </c>
      <c r="F70" s="14">
        <v>3600</v>
      </c>
      <c r="G70" s="93" t="s">
        <v>25</v>
      </c>
      <c r="H70" s="94">
        <v>2.4</v>
      </c>
      <c r="I70" s="10" t="s">
        <v>65</v>
      </c>
      <c r="J70" s="10" t="s">
        <v>312</v>
      </c>
      <c r="K70" s="10"/>
      <c r="L70" s="10" t="s">
        <v>42</v>
      </c>
      <c r="M70" s="10" t="s">
        <v>288</v>
      </c>
      <c r="N70" s="95" t="s">
        <v>197</v>
      </c>
      <c r="O70" s="10" t="s">
        <v>269</v>
      </c>
      <c r="P70" s="87">
        <f t="shared" si="0"/>
        <v>10666.666666666666</v>
      </c>
      <c r="Q70" s="87">
        <f t="shared" si="1"/>
        <v>10909.09090909091</v>
      </c>
      <c r="R70" s="87" t="s">
        <v>460</v>
      </c>
      <c r="S70" s="92"/>
      <c r="T70" s="91">
        <v>9600</v>
      </c>
      <c r="U70" s="91">
        <v>0</v>
      </c>
      <c r="V70" s="91">
        <f t="shared" si="2"/>
        <v>1066.6666666666661</v>
      </c>
      <c r="W70" s="91">
        <f t="shared" si="3"/>
        <v>1309.0909090909099</v>
      </c>
      <c r="X70" s="91" t="s">
        <v>15</v>
      </c>
      <c r="Y70" s="91"/>
    </row>
    <row r="71" spans="1:25" s="1" customFormat="1" ht="34.950000000000003" customHeight="1">
      <c r="A71" s="9" t="s">
        <v>21</v>
      </c>
      <c r="B71" s="12" t="s">
        <v>48</v>
      </c>
      <c r="C71" s="10" t="s">
        <v>23</v>
      </c>
      <c r="D71" s="10" t="s">
        <v>16</v>
      </c>
      <c r="E71" s="10" t="s">
        <v>17</v>
      </c>
      <c r="F71" s="14">
        <v>3600</v>
      </c>
      <c r="G71" s="93" t="s">
        <v>25</v>
      </c>
      <c r="H71" s="94">
        <v>2.4</v>
      </c>
      <c r="I71" s="10" t="s">
        <v>65</v>
      </c>
      <c r="J71" s="10" t="s">
        <v>311</v>
      </c>
      <c r="K71" s="10"/>
      <c r="L71" s="10" t="s">
        <v>42</v>
      </c>
      <c r="M71" s="10" t="s">
        <v>288</v>
      </c>
      <c r="N71" s="95" t="s">
        <v>197</v>
      </c>
      <c r="O71" s="10" t="s">
        <v>269</v>
      </c>
      <c r="P71" s="87">
        <f t="shared" ref="P71:P134" si="4">(T71+U71)/0.9</f>
        <v>13333.333333333332</v>
      </c>
      <c r="Q71" s="87">
        <f t="shared" ref="Q71:Q134" si="5">(T71+U71)/0.88</f>
        <v>13636.363636363636</v>
      </c>
      <c r="R71" s="87" t="s">
        <v>460</v>
      </c>
      <c r="S71" s="92"/>
      <c r="T71" s="91">
        <v>12000</v>
      </c>
      <c r="U71" s="91">
        <v>0</v>
      </c>
      <c r="V71" s="91">
        <f t="shared" ref="V71:V124" si="6">P71-T71-U71</f>
        <v>1333.3333333333321</v>
      </c>
      <c r="W71" s="91">
        <f t="shared" ref="W71:W124" si="7">Q71-T71-U71</f>
        <v>1636.363636363636</v>
      </c>
      <c r="X71" s="91" t="s">
        <v>300</v>
      </c>
      <c r="Y71" s="91"/>
    </row>
    <row r="72" spans="1:25" s="1" customFormat="1" ht="34.950000000000003" customHeight="1">
      <c r="A72" s="9" t="s">
        <v>21</v>
      </c>
      <c r="B72" s="12" t="s">
        <v>49</v>
      </c>
      <c r="C72" s="10" t="s">
        <v>23</v>
      </c>
      <c r="D72" s="10" t="s">
        <v>24</v>
      </c>
      <c r="E72" s="10" t="s">
        <v>50</v>
      </c>
      <c r="F72" s="14">
        <v>3600</v>
      </c>
      <c r="G72" s="93" t="s">
        <v>25</v>
      </c>
      <c r="H72" s="94">
        <v>2.6</v>
      </c>
      <c r="I72" s="10" t="s">
        <v>65</v>
      </c>
      <c r="J72" s="10" t="s">
        <v>311</v>
      </c>
      <c r="K72" s="10"/>
      <c r="L72" s="10" t="s">
        <v>42</v>
      </c>
      <c r="M72" s="10" t="s">
        <v>288</v>
      </c>
      <c r="N72" s="95" t="s">
        <v>197</v>
      </c>
      <c r="O72" s="10" t="s">
        <v>269</v>
      </c>
      <c r="P72" s="87">
        <f t="shared" si="4"/>
        <v>15888.888888888889</v>
      </c>
      <c r="Q72" s="87">
        <f t="shared" si="5"/>
        <v>16250</v>
      </c>
      <c r="R72" s="87" t="s">
        <v>460</v>
      </c>
      <c r="S72" s="92"/>
      <c r="T72" s="91">
        <v>14300</v>
      </c>
      <c r="U72" s="91">
        <v>0</v>
      </c>
      <c r="V72" s="91">
        <f t="shared" si="6"/>
        <v>1588.8888888888887</v>
      </c>
      <c r="W72" s="91">
        <f t="shared" si="7"/>
        <v>1950</v>
      </c>
      <c r="X72" s="91" t="s">
        <v>300</v>
      </c>
      <c r="Y72" s="91"/>
    </row>
    <row r="73" spans="1:25" s="1" customFormat="1" ht="34.950000000000003" customHeight="1">
      <c r="A73" s="9" t="s">
        <v>21</v>
      </c>
      <c r="B73" s="12" t="s">
        <v>51</v>
      </c>
      <c r="C73" s="10" t="s">
        <v>23</v>
      </c>
      <c r="D73" s="10" t="s">
        <v>16</v>
      </c>
      <c r="E73" s="10" t="s">
        <v>52</v>
      </c>
      <c r="F73" s="14">
        <v>3000</v>
      </c>
      <c r="G73" s="93" t="s">
        <v>18</v>
      </c>
      <c r="H73" s="94">
        <v>1.7</v>
      </c>
      <c r="I73" s="10" t="s">
        <v>65</v>
      </c>
      <c r="J73" s="10" t="s">
        <v>312</v>
      </c>
      <c r="K73" s="10" t="s">
        <v>57</v>
      </c>
      <c r="L73" s="10" t="s">
        <v>42</v>
      </c>
      <c r="M73" s="10" t="s">
        <v>288</v>
      </c>
      <c r="N73" s="95" t="s">
        <v>197</v>
      </c>
      <c r="O73" s="10" t="s">
        <v>269</v>
      </c>
      <c r="P73" s="87">
        <f t="shared" si="4"/>
        <v>15111.111111111111</v>
      </c>
      <c r="Q73" s="87">
        <f t="shared" si="5"/>
        <v>15454.545454545454</v>
      </c>
      <c r="R73" s="87" t="s">
        <v>460</v>
      </c>
      <c r="S73" s="92"/>
      <c r="T73" s="91">
        <v>13600</v>
      </c>
      <c r="U73" s="91">
        <v>0</v>
      </c>
      <c r="V73" s="91">
        <f t="shared" si="6"/>
        <v>1511.1111111111113</v>
      </c>
      <c r="W73" s="91">
        <f t="shared" si="7"/>
        <v>1854.545454545454</v>
      </c>
      <c r="X73" s="91" t="s">
        <v>300</v>
      </c>
      <c r="Y73" s="91"/>
    </row>
    <row r="74" spans="1:25" s="1" customFormat="1" ht="34.950000000000003" customHeight="1">
      <c r="A74" s="9" t="s">
        <v>21</v>
      </c>
      <c r="B74" s="12" t="s">
        <v>53</v>
      </c>
      <c r="C74" s="10" t="s">
        <v>23</v>
      </c>
      <c r="D74" s="10" t="s">
        <v>16</v>
      </c>
      <c r="E74" s="10" t="s">
        <v>17</v>
      </c>
      <c r="F74" s="14">
        <v>3200</v>
      </c>
      <c r="G74" s="93" t="s">
        <v>18</v>
      </c>
      <c r="H74" s="94">
        <v>1.7</v>
      </c>
      <c r="I74" s="10" t="s">
        <v>65</v>
      </c>
      <c r="J74" s="10" t="s">
        <v>312</v>
      </c>
      <c r="K74" s="10" t="s">
        <v>57</v>
      </c>
      <c r="L74" s="10" t="s">
        <v>42</v>
      </c>
      <c r="M74" s="10" t="s">
        <v>288</v>
      </c>
      <c r="N74" s="95" t="s">
        <v>197</v>
      </c>
      <c r="O74" s="10" t="s">
        <v>269</v>
      </c>
      <c r="P74" s="87">
        <f t="shared" si="4"/>
        <v>18000</v>
      </c>
      <c r="Q74" s="87">
        <f t="shared" si="5"/>
        <v>18409.090909090908</v>
      </c>
      <c r="R74" s="87" t="s">
        <v>460</v>
      </c>
      <c r="S74" s="92"/>
      <c r="T74" s="91">
        <v>16200</v>
      </c>
      <c r="U74" s="91">
        <v>0</v>
      </c>
      <c r="V74" s="91">
        <f t="shared" si="6"/>
        <v>1800</v>
      </c>
      <c r="W74" s="91">
        <f t="shared" si="7"/>
        <v>2209.0909090909081</v>
      </c>
      <c r="X74" s="91" t="s">
        <v>300</v>
      </c>
      <c r="Y74" s="91"/>
    </row>
    <row r="75" spans="1:25" s="1" customFormat="1" ht="34.950000000000003" customHeight="1">
      <c r="A75" s="9" t="s">
        <v>21</v>
      </c>
      <c r="B75" s="12" t="s">
        <v>54</v>
      </c>
      <c r="C75" s="10" t="s">
        <v>23</v>
      </c>
      <c r="D75" s="10" t="s">
        <v>16</v>
      </c>
      <c r="E75" s="10" t="s">
        <v>52</v>
      </c>
      <c r="F75" s="14">
        <v>3200</v>
      </c>
      <c r="G75" s="93" t="s">
        <v>18</v>
      </c>
      <c r="H75" s="94">
        <v>1.7</v>
      </c>
      <c r="I75" s="10" t="s">
        <v>65</v>
      </c>
      <c r="J75" s="10" t="s">
        <v>312</v>
      </c>
      <c r="K75" s="10" t="s">
        <v>57</v>
      </c>
      <c r="L75" s="10" t="s">
        <v>42</v>
      </c>
      <c r="M75" s="10" t="s">
        <v>288</v>
      </c>
      <c r="N75" s="95" t="s">
        <v>197</v>
      </c>
      <c r="O75" s="10" t="s">
        <v>269</v>
      </c>
      <c r="P75" s="87">
        <f t="shared" si="4"/>
        <v>22222.222222222223</v>
      </c>
      <c r="Q75" s="87">
        <f t="shared" si="5"/>
        <v>22727.272727272728</v>
      </c>
      <c r="R75" s="87" t="s">
        <v>460</v>
      </c>
      <c r="S75" s="92"/>
      <c r="T75" s="91">
        <v>20000</v>
      </c>
      <c r="U75" s="91">
        <v>0</v>
      </c>
      <c r="V75" s="91">
        <f t="shared" si="6"/>
        <v>2222.2222222222226</v>
      </c>
      <c r="W75" s="91">
        <f t="shared" si="7"/>
        <v>2727.2727272727279</v>
      </c>
      <c r="X75" s="91" t="s">
        <v>300</v>
      </c>
      <c r="Y75" s="91"/>
    </row>
    <row r="76" spans="1:25" s="1" customFormat="1" ht="34.950000000000003" customHeight="1">
      <c r="A76" s="9" t="s">
        <v>21</v>
      </c>
      <c r="B76" s="12" t="s">
        <v>55</v>
      </c>
      <c r="C76" s="10" t="s">
        <v>23</v>
      </c>
      <c r="D76" s="10" t="s">
        <v>27</v>
      </c>
      <c r="E76" s="10" t="s">
        <v>56</v>
      </c>
      <c r="F76" s="14">
        <v>3200</v>
      </c>
      <c r="G76" s="93" t="s">
        <v>18</v>
      </c>
      <c r="H76" s="94">
        <v>1.8</v>
      </c>
      <c r="I76" s="10" t="s">
        <v>65</v>
      </c>
      <c r="J76" s="10" t="s">
        <v>312</v>
      </c>
      <c r="K76" s="10" t="s">
        <v>57</v>
      </c>
      <c r="L76" s="10" t="s">
        <v>42</v>
      </c>
      <c r="M76" s="10" t="s">
        <v>288</v>
      </c>
      <c r="N76" s="95" t="s">
        <v>197</v>
      </c>
      <c r="O76" s="10" t="s">
        <v>269</v>
      </c>
      <c r="P76" s="87">
        <f t="shared" si="4"/>
        <v>26000</v>
      </c>
      <c r="Q76" s="87">
        <f t="shared" si="5"/>
        <v>26590.909090909092</v>
      </c>
      <c r="R76" s="87" t="s">
        <v>460</v>
      </c>
      <c r="S76" s="92"/>
      <c r="T76" s="91">
        <v>23400</v>
      </c>
      <c r="U76" s="91">
        <v>0</v>
      </c>
      <c r="V76" s="91">
        <f t="shared" si="6"/>
        <v>2600</v>
      </c>
      <c r="W76" s="91">
        <f t="shared" si="7"/>
        <v>3190.9090909090919</v>
      </c>
      <c r="X76" s="91" t="s">
        <v>300</v>
      </c>
      <c r="Y76" s="91"/>
    </row>
    <row r="77" spans="1:25" s="1" customFormat="1" ht="34.950000000000003" customHeight="1">
      <c r="A77" s="9" t="s">
        <v>21</v>
      </c>
      <c r="B77" s="12" t="s">
        <v>58</v>
      </c>
      <c r="C77" s="10" t="s">
        <v>23</v>
      </c>
      <c r="D77" s="10" t="s">
        <v>19</v>
      </c>
      <c r="E77" s="10" t="s">
        <v>44</v>
      </c>
      <c r="F77" s="14">
        <v>3700</v>
      </c>
      <c r="G77" s="93"/>
      <c r="H77" s="94">
        <v>2.8</v>
      </c>
      <c r="I77" s="10" t="s">
        <v>65</v>
      </c>
      <c r="J77" s="10"/>
      <c r="K77" s="10" t="s">
        <v>40</v>
      </c>
      <c r="L77" s="10" t="s">
        <v>297</v>
      </c>
      <c r="M77" s="10" t="s">
        <v>288</v>
      </c>
      <c r="N77" s="95" t="s">
        <v>197</v>
      </c>
      <c r="O77" s="10" t="s">
        <v>269</v>
      </c>
      <c r="P77" s="87">
        <f t="shared" si="4"/>
        <v>13555.555555555555</v>
      </c>
      <c r="Q77" s="87">
        <f t="shared" si="5"/>
        <v>13863.636363636364</v>
      </c>
      <c r="R77" s="87" t="s">
        <v>460</v>
      </c>
      <c r="S77" s="92"/>
      <c r="T77" s="91">
        <v>12200</v>
      </c>
      <c r="U77" s="91">
        <v>0</v>
      </c>
      <c r="V77" s="91">
        <f t="shared" si="6"/>
        <v>1355.5555555555547</v>
      </c>
      <c r="W77" s="91">
        <f t="shared" si="7"/>
        <v>1663.636363636364</v>
      </c>
      <c r="X77" s="91" t="s">
        <v>300</v>
      </c>
      <c r="Y77" s="91"/>
    </row>
    <row r="78" spans="1:25" s="1" customFormat="1" ht="34.950000000000003" customHeight="1">
      <c r="A78" s="9" t="s">
        <v>21</v>
      </c>
      <c r="B78" s="12" t="s">
        <v>59</v>
      </c>
      <c r="C78" s="10" t="s">
        <v>23</v>
      </c>
      <c r="D78" s="10" t="s">
        <v>16</v>
      </c>
      <c r="E78" s="10" t="s">
        <v>52</v>
      </c>
      <c r="F78" s="14">
        <v>4000</v>
      </c>
      <c r="G78" s="93" t="s">
        <v>25</v>
      </c>
      <c r="H78" s="94">
        <v>2.8</v>
      </c>
      <c r="I78" s="10" t="s">
        <v>65</v>
      </c>
      <c r="J78" s="10"/>
      <c r="K78" s="10" t="s">
        <v>40</v>
      </c>
      <c r="L78" s="10" t="s">
        <v>297</v>
      </c>
      <c r="M78" s="10" t="s">
        <v>288</v>
      </c>
      <c r="N78" s="95" t="s">
        <v>197</v>
      </c>
      <c r="O78" s="10" t="s">
        <v>269</v>
      </c>
      <c r="P78" s="87">
        <f t="shared" si="4"/>
        <v>15333.333333333332</v>
      </c>
      <c r="Q78" s="87">
        <f t="shared" si="5"/>
        <v>15681.818181818182</v>
      </c>
      <c r="R78" s="87" t="s">
        <v>460</v>
      </c>
      <c r="S78" s="92"/>
      <c r="T78" s="91">
        <v>13800</v>
      </c>
      <c r="U78" s="91">
        <v>0</v>
      </c>
      <c r="V78" s="91">
        <f t="shared" si="6"/>
        <v>1533.3333333333321</v>
      </c>
      <c r="W78" s="91">
        <f t="shared" si="7"/>
        <v>1881.818181818182</v>
      </c>
      <c r="X78" s="91" t="s">
        <v>300</v>
      </c>
      <c r="Y78" s="91"/>
    </row>
    <row r="79" spans="1:25" s="1" customFormat="1" ht="34.950000000000003" customHeight="1">
      <c r="A79" s="9" t="s">
        <v>21</v>
      </c>
      <c r="B79" s="12" t="s">
        <v>61</v>
      </c>
      <c r="C79" s="10" t="s">
        <v>23</v>
      </c>
      <c r="D79" s="10" t="s">
        <v>19</v>
      </c>
      <c r="E79" s="10" t="s">
        <v>44</v>
      </c>
      <c r="F79" s="14">
        <v>4000</v>
      </c>
      <c r="G79" s="93"/>
      <c r="H79" s="94">
        <v>2.7</v>
      </c>
      <c r="I79" s="10" t="s">
        <v>65</v>
      </c>
      <c r="J79" s="10"/>
      <c r="K79" s="10"/>
      <c r="L79" s="10" t="s">
        <v>297</v>
      </c>
      <c r="M79" s="10" t="s">
        <v>288</v>
      </c>
      <c r="N79" s="95" t="s">
        <v>197</v>
      </c>
      <c r="O79" s="10" t="s">
        <v>269</v>
      </c>
      <c r="P79" s="87">
        <f t="shared" si="4"/>
        <v>17222.222222222223</v>
      </c>
      <c r="Q79" s="87">
        <f t="shared" si="5"/>
        <v>17613.636363636364</v>
      </c>
      <c r="R79" s="87" t="s">
        <v>460</v>
      </c>
      <c r="S79" s="92"/>
      <c r="T79" s="91">
        <v>15500</v>
      </c>
      <c r="U79" s="91">
        <v>0</v>
      </c>
      <c r="V79" s="91">
        <f t="shared" si="6"/>
        <v>1722.2222222222226</v>
      </c>
      <c r="W79" s="91">
        <f t="shared" si="7"/>
        <v>2113.636363636364</v>
      </c>
      <c r="X79" s="91" t="s">
        <v>300</v>
      </c>
      <c r="Y79" s="91"/>
    </row>
    <row r="80" spans="1:25" s="1" customFormat="1" ht="34.950000000000003" customHeight="1">
      <c r="A80" s="9" t="s">
        <v>21</v>
      </c>
      <c r="B80" s="12" t="s">
        <v>60</v>
      </c>
      <c r="C80" s="10" t="s">
        <v>23</v>
      </c>
      <c r="D80" s="10" t="s">
        <v>16</v>
      </c>
      <c r="E80" s="89" t="s">
        <v>52</v>
      </c>
      <c r="F80" s="14">
        <v>3200</v>
      </c>
      <c r="G80" s="93"/>
      <c r="H80" s="94">
        <v>2.7</v>
      </c>
      <c r="I80" s="10" t="s">
        <v>65</v>
      </c>
      <c r="J80" s="10"/>
      <c r="K80" s="10" t="s">
        <v>40</v>
      </c>
      <c r="L80" s="10" t="s">
        <v>297</v>
      </c>
      <c r="M80" s="10" t="s">
        <v>288</v>
      </c>
      <c r="N80" s="95" t="s">
        <v>197</v>
      </c>
      <c r="O80" s="10" t="s">
        <v>269</v>
      </c>
      <c r="P80" s="87">
        <f t="shared" si="4"/>
        <v>17555.555555555555</v>
      </c>
      <c r="Q80" s="87">
        <f t="shared" si="5"/>
        <v>17954.545454545456</v>
      </c>
      <c r="R80" s="87" t="s">
        <v>460</v>
      </c>
      <c r="S80" s="92"/>
      <c r="T80" s="91">
        <v>15800</v>
      </c>
      <c r="U80" s="91">
        <v>0</v>
      </c>
      <c r="V80" s="91">
        <f t="shared" si="6"/>
        <v>1755.5555555555547</v>
      </c>
      <c r="W80" s="91">
        <f t="shared" si="7"/>
        <v>2154.5454545454559</v>
      </c>
      <c r="X80" s="91" t="s">
        <v>300</v>
      </c>
      <c r="Y80" s="91"/>
    </row>
    <row r="81" spans="1:25" s="1" customFormat="1" ht="34.950000000000003" customHeight="1">
      <c r="A81" s="9" t="s">
        <v>21</v>
      </c>
      <c r="B81" s="12" t="s">
        <v>62</v>
      </c>
      <c r="C81" s="10" t="s">
        <v>23</v>
      </c>
      <c r="D81" s="10" t="s">
        <v>16</v>
      </c>
      <c r="E81" s="89" t="s">
        <v>52</v>
      </c>
      <c r="F81" s="14">
        <v>2800</v>
      </c>
      <c r="G81" s="93" t="s">
        <v>64</v>
      </c>
      <c r="H81" s="94">
        <v>3.9</v>
      </c>
      <c r="I81" s="10" t="s">
        <v>65</v>
      </c>
      <c r="J81" s="10" t="s">
        <v>63</v>
      </c>
      <c r="K81" s="10" t="s">
        <v>40</v>
      </c>
      <c r="L81" s="10" t="s">
        <v>297</v>
      </c>
      <c r="M81" s="10" t="s">
        <v>69</v>
      </c>
      <c r="N81" s="95" t="s">
        <v>197</v>
      </c>
      <c r="O81" s="10" t="s">
        <v>269</v>
      </c>
      <c r="P81" s="87">
        <f t="shared" si="4"/>
        <v>18777.777777777777</v>
      </c>
      <c r="Q81" s="87">
        <f t="shared" si="5"/>
        <v>19204.545454545456</v>
      </c>
      <c r="R81" s="87" t="s">
        <v>460</v>
      </c>
      <c r="S81" s="92"/>
      <c r="T81" s="91">
        <v>16900</v>
      </c>
      <c r="U81" s="91">
        <v>0</v>
      </c>
      <c r="V81" s="91">
        <f t="shared" si="6"/>
        <v>1877.7777777777774</v>
      </c>
      <c r="W81" s="91">
        <f t="shared" si="7"/>
        <v>2304.5454545454559</v>
      </c>
      <c r="X81" s="91" t="s">
        <v>300</v>
      </c>
      <c r="Y81" s="91"/>
    </row>
    <row r="82" spans="1:25" s="1" customFormat="1" ht="34.950000000000003" customHeight="1">
      <c r="A82" s="9" t="s">
        <v>21</v>
      </c>
      <c r="B82" s="12" t="s">
        <v>68</v>
      </c>
      <c r="C82" s="10" t="s">
        <v>23</v>
      </c>
      <c r="D82" s="10" t="s">
        <v>19</v>
      </c>
      <c r="E82" s="10" t="s">
        <v>44</v>
      </c>
      <c r="F82" s="14">
        <v>3200</v>
      </c>
      <c r="G82" s="93" t="s">
        <v>64</v>
      </c>
      <c r="H82" s="94">
        <v>3.9</v>
      </c>
      <c r="I82" s="10" t="s">
        <v>65</v>
      </c>
      <c r="J82" s="10" t="s">
        <v>63</v>
      </c>
      <c r="K82" s="10" t="s">
        <v>40</v>
      </c>
      <c r="L82" s="10" t="s">
        <v>297</v>
      </c>
      <c r="M82" s="10" t="s">
        <v>69</v>
      </c>
      <c r="N82" s="95" t="s">
        <v>197</v>
      </c>
      <c r="O82" s="10" t="s">
        <v>269</v>
      </c>
      <c r="P82" s="87">
        <f t="shared" si="4"/>
        <v>18666.666666666668</v>
      </c>
      <c r="Q82" s="87">
        <f t="shared" si="5"/>
        <v>19090.909090909092</v>
      </c>
      <c r="R82" s="87" t="s">
        <v>460</v>
      </c>
      <c r="S82" s="92"/>
      <c r="T82" s="91">
        <v>16800</v>
      </c>
      <c r="U82" s="91">
        <v>0</v>
      </c>
      <c r="V82" s="91">
        <f t="shared" si="6"/>
        <v>1866.6666666666679</v>
      </c>
      <c r="W82" s="91">
        <f t="shared" si="7"/>
        <v>2290.9090909090919</v>
      </c>
      <c r="X82" s="91" t="s">
        <v>300</v>
      </c>
      <c r="Y82" s="91"/>
    </row>
    <row r="83" spans="1:25" s="1" customFormat="1" ht="34.950000000000003" customHeight="1">
      <c r="A83" s="9" t="s">
        <v>21</v>
      </c>
      <c r="B83" s="12" t="s">
        <v>71</v>
      </c>
      <c r="C83" s="10" t="s">
        <v>23</v>
      </c>
      <c r="D83" s="10" t="s">
        <v>16</v>
      </c>
      <c r="E83" s="10" t="s">
        <v>17</v>
      </c>
      <c r="F83" s="14">
        <v>3400</v>
      </c>
      <c r="G83" s="93" t="s">
        <v>64</v>
      </c>
      <c r="H83" s="94">
        <v>3.9</v>
      </c>
      <c r="I83" s="10" t="s">
        <v>65</v>
      </c>
      <c r="J83" s="10"/>
      <c r="K83" s="10" t="s">
        <v>40</v>
      </c>
      <c r="L83" s="10" t="s">
        <v>297</v>
      </c>
      <c r="M83" s="10" t="s">
        <v>70</v>
      </c>
      <c r="N83" s="95" t="s">
        <v>197</v>
      </c>
      <c r="O83" s="10" t="s">
        <v>269</v>
      </c>
      <c r="P83" s="87">
        <f t="shared" si="4"/>
        <v>27888.888888888887</v>
      </c>
      <c r="Q83" s="87">
        <f t="shared" si="5"/>
        <v>28522.727272727272</v>
      </c>
      <c r="R83" s="87" t="s">
        <v>460</v>
      </c>
      <c r="S83" s="92"/>
      <c r="T83" s="91">
        <v>25100</v>
      </c>
      <c r="U83" s="91">
        <v>0</v>
      </c>
      <c r="V83" s="91">
        <f t="shared" si="6"/>
        <v>2788.8888888888869</v>
      </c>
      <c r="W83" s="91">
        <f t="shared" si="7"/>
        <v>3422.7272727272721</v>
      </c>
      <c r="X83" s="91" t="s">
        <v>300</v>
      </c>
      <c r="Y83" s="91"/>
    </row>
    <row r="84" spans="1:25" s="1" customFormat="1" ht="34.950000000000003" customHeight="1">
      <c r="A84" s="9" t="s">
        <v>21</v>
      </c>
      <c r="B84" s="12" t="s">
        <v>112</v>
      </c>
      <c r="C84" s="10" t="s">
        <v>23</v>
      </c>
      <c r="D84" s="10" t="s">
        <v>19</v>
      </c>
      <c r="E84" s="10" t="s">
        <v>44</v>
      </c>
      <c r="F84" s="14">
        <v>2700</v>
      </c>
      <c r="G84" s="97" t="s">
        <v>18</v>
      </c>
      <c r="H84" s="94">
        <v>5.4</v>
      </c>
      <c r="I84" s="10" t="s">
        <v>65</v>
      </c>
      <c r="J84" s="10" t="s">
        <v>63</v>
      </c>
      <c r="K84" s="10" t="s">
        <v>40</v>
      </c>
      <c r="L84" s="10" t="s">
        <v>297</v>
      </c>
      <c r="M84" s="10" t="s">
        <v>69</v>
      </c>
      <c r="N84" s="95" t="s">
        <v>197</v>
      </c>
      <c r="O84" s="10" t="s">
        <v>269</v>
      </c>
      <c r="P84" s="87">
        <f t="shared" si="4"/>
        <v>21333.333333333332</v>
      </c>
      <c r="Q84" s="87">
        <f t="shared" si="5"/>
        <v>21818.18181818182</v>
      </c>
      <c r="R84" s="87" t="s">
        <v>460</v>
      </c>
      <c r="S84" s="92"/>
      <c r="T84" s="91">
        <v>19200</v>
      </c>
      <c r="U84" s="91">
        <v>0</v>
      </c>
      <c r="V84" s="91">
        <f t="shared" si="6"/>
        <v>2133.3333333333321</v>
      </c>
      <c r="W84" s="91">
        <f t="shared" si="7"/>
        <v>2618.1818181818198</v>
      </c>
      <c r="X84" s="91" t="s">
        <v>300</v>
      </c>
      <c r="Y84" s="91"/>
    </row>
    <row r="85" spans="1:25" s="1" customFormat="1" ht="34.950000000000003" customHeight="1">
      <c r="A85" s="9" t="s">
        <v>21</v>
      </c>
      <c r="B85" s="12" t="s">
        <v>519</v>
      </c>
      <c r="C85" s="10" t="s">
        <v>23</v>
      </c>
      <c r="D85" s="10" t="s">
        <v>24</v>
      </c>
      <c r="E85" s="10" t="s">
        <v>50</v>
      </c>
      <c r="F85" s="14">
        <v>4000</v>
      </c>
      <c r="G85" s="93" t="s">
        <v>245</v>
      </c>
      <c r="H85" s="94">
        <v>11</v>
      </c>
      <c r="I85" s="10" t="s">
        <v>65</v>
      </c>
      <c r="J85" s="10" t="s">
        <v>63</v>
      </c>
      <c r="K85" s="10"/>
      <c r="L85" s="10" t="s">
        <v>297</v>
      </c>
      <c r="M85" s="10" t="s">
        <v>526</v>
      </c>
      <c r="N85" s="95" t="s">
        <v>197</v>
      </c>
      <c r="O85" s="10" t="s">
        <v>269</v>
      </c>
      <c r="P85" s="87">
        <f t="shared" si="4"/>
        <v>41777.777777777774</v>
      </c>
      <c r="Q85" s="87">
        <f t="shared" si="5"/>
        <v>42727.272727272728</v>
      </c>
      <c r="R85" s="87" t="s">
        <v>460</v>
      </c>
      <c r="S85" s="92"/>
      <c r="T85" s="91">
        <v>37600</v>
      </c>
      <c r="U85" s="91">
        <v>0</v>
      </c>
      <c r="V85" s="91">
        <f t="shared" si="6"/>
        <v>4177.7777777777737</v>
      </c>
      <c r="W85" s="91">
        <f t="shared" si="7"/>
        <v>5127.2727272727279</v>
      </c>
      <c r="X85" s="91" t="s">
        <v>300</v>
      </c>
      <c r="Y85" s="91"/>
    </row>
    <row r="86" spans="1:25" s="1" customFormat="1" ht="34.950000000000003" customHeight="1">
      <c r="A86" s="9" t="s">
        <v>21</v>
      </c>
      <c r="B86" s="12" t="s">
        <v>520</v>
      </c>
      <c r="C86" s="10" t="s">
        <v>23</v>
      </c>
      <c r="D86" s="10" t="s">
        <v>24</v>
      </c>
      <c r="E86" s="10" t="s">
        <v>50</v>
      </c>
      <c r="F86" s="14">
        <v>4000</v>
      </c>
      <c r="G86" s="93" t="s">
        <v>245</v>
      </c>
      <c r="H86" s="94">
        <v>11.2</v>
      </c>
      <c r="I86" s="10" t="s">
        <v>65</v>
      </c>
      <c r="J86" s="10" t="s">
        <v>63</v>
      </c>
      <c r="K86" s="10"/>
      <c r="L86" s="10"/>
      <c r="M86" s="98" t="s">
        <v>527</v>
      </c>
      <c r="N86" s="95" t="s">
        <v>197</v>
      </c>
      <c r="O86" s="10" t="s">
        <v>269</v>
      </c>
      <c r="P86" s="87">
        <f t="shared" si="4"/>
        <v>51111.111111111109</v>
      </c>
      <c r="Q86" s="87">
        <f t="shared" si="5"/>
        <v>52272.727272727272</v>
      </c>
      <c r="R86" s="87" t="s">
        <v>460</v>
      </c>
      <c r="S86" s="92"/>
      <c r="T86" s="91">
        <v>46000</v>
      </c>
      <c r="U86" s="91">
        <v>0</v>
      </c>
      <c r="V86" s="91">
        <f t="shared" si="6"/>
        <v>5111.1111111111095</v>
      </c>
      <c r="W86" s="91">
        <f t="shared" si="7"/>
        <v>6272.7272727272721</v>
      </c>
      <c r="X86" s="91" t="s">
        <v>300</v>
      </c>
      <c r="Y86" s="91"/>
    </row>
    <row r="87" spans="1:25" s="1" customFormat="1" ht="34.950000000000003" customHeight="1">
      <c r="A87" s="9" t="s">
        <v>21</v>
      </c>
      <c r="B87" s="12" t="s">
        <v>240</v>
      </c>
      <c r="C87" s="10" t="s">
        <v>23</v>
      </c>
      <c r="D87" s="10" t="s">
        <v>16</v>
      </c>
      <c r="E87" s="88" t="s">
        <v>52</v>
      </c>
      <c r="F87" s="99">
        <v>3200</v>
      </c>
      <c r="G87" s="97" t="s">
        <v>234</v>
      </c>
      <c r="H87" s="94">
        <v>5.4</v>
      </c>
      <c r="I87" s="10" t="s">
        <v>65</v>
      </c>
      <c r="J87" s="10"/>
      <c r="K87" s="10" t="s">
        <v>40</v>
      </c>
      <c r="L87" s="10" t="s">
        <v>297</v>
      </c>
      <c r="M87" s="10" t="s">
        <v>109</v>
      </c>
      <c r="N87" s="95" t="s">
        <v>197</v>
      </c>
      <c r="O87" s="10" t="s">
        <v>269</v>
      </c>
      <c r="P87" s="87">
        <f t="shared" si="4"/>
        <v>27666.666666666664</v>
      </c>
      <c r="Q87" s="87">
        <f t="shared" si="5"/>
        <v>28295.454545454544</v>
      </c>
      <c r="R87" s="87" t="s">
        <v>460</v>
      </c>
      <c r="S87" s="92"/>
      <c r="T87" s="91">
        <v>24900</v>
      </c>
      <c r="U87" s="91">
        <v>0</v>
      </c>
      <c r="V87" s="91">
        <f t="shared" si="6"/>
        <v>2766.6666666666642</v>
      </c>
      <c r="W87" s="91">
        <f t="shared" si="7"/>
        <v>3395.4545454545441</v>
      </c>
      <c r="X87" s="91" t="s">
        <v>300</v>
      </c>
      <c r="Y87" s="91"/>
    </row>
    <row r="88" spans="1:25" s="1" customFormat="1" ht="34.950000000000003" customHeight="1">
      <c r="A88" s="9" t="s">
        <v>21</v>
      </c>
      <c r="B88" s="12" t="s">
        <v>241</v>
      </c>
      <c r="C88" s="10" t="s">
        <v>23</v>
      </c>
      <c r="D88" s="10" t="s">
        <v>16</v>
      </c>
      <c r="E88" s="88" t="s">
        <v>52</v>
      </c>
      <c r="F88" s="99">
        <v>3500</v>
      </c>
      <c r="G88" s="97" t="s">
        <v>235</v>
      </c>
      <c r="H88" s="94">
        <v>5.4</v>
      </c>
      <c r="I88" s="10" t="s">
        <v>65</v>
      </c>
      <c r="J88" s="10"/>
      <c r="K88" s="10" t="s">
        <v>40</v>
      </c>
      <c r="L88" s="10" t="s">
        <v>297</v>
      </c>
      <c r="M88" s="10" t="s">
        <v>109</v>
      </c>
      <c r="N88" s="95" t="s">
        <v>197</v>
      </c>
      <c r="O88" s="10" t="s">
        <v>269</v>
      </c>
      <c r="P88" s="87">
        <f t="shared" si="4"/>
        <v>34666.666666666664</v>
      </c>
      <c r="Q88" s="87">
        <f t="shared" si="5"/>
        <v>35454.545454545456</v>
      </c>
      <c r="R88" s="87" t="s">
        <v>460</v>
      </c>
      <c r="S88" s="92"/>
      <c r="T88" s="91">
        <v>31200</v>
      </c>
      <c r="U88" s="91">
        <v>0</v>
      </c>
      <c r="V88" s="91">
        <f t="shared" si="6"/>
        <v>3466.6666666666642</v>
      </c>
      <c r="W88" s="91">
        <f t="shared" si="7"/>
        <v>4254.5454545454559</v>
      </c>
      <c r="X88" s="91" t="s">
        <v>300</v>
      </c>
      <c r="Y88" s="91"/>
    </row>
    <row r="89" spans="1:25" s="1" customFormat="1" ht="34.950000000000003" customHeight="1">
      <c r="A89" s="9" t="s">
        <v>21</v>
      </c>
      <c r="B89" s="12" t="s">
        <v>242</v>
      </c>
      <c r="C89" s="10" t="s">
        <v>23</v>
      </c>
      <c r="D89" s="10" t="s">
        <v>16</v>
      </c>
      <c r="E89" s="88" t="s">
        <v>230</v>
      </c>
      <c r="F89" s="99">
        <v>3500</v>
      </c>
      <c r="G89" s="97" t="s">
        <v>235</v>
      </c>
      <c r="H89" s="94">
        <v>5.4</v>
      </c>
      <c r="I89" s="10" t="s">
        <v>65</v>
      </c>
      <c r="J89" s="10"/>
      <c r="K89" s="10" t="s">
        <v>40</v>
      </c>
      <c r="L89" s="10" t="s">
        <v>297</v>
      </c>
      <c r="M89" s="10" t="s">
        <v>247</v>
      </c>
      <c r="N89" s="95" t="s">
        <v>197</v>
      </c>
      <c r="O89" s="10" t="s">
        <v>269</v>
      </c>
      <c r="P89" s="87">
        <f t="shared" si="4"/>
        <v>38111.111111111109</v>
      </c>
      <c r="Q89" s="87">
        <f t="shared" si="5"/>
        <v>38977.272727272728</v>
      </c>
      <c r="R89" s="87" t="s">
        <v>460</v>
      </c>
      <c r="S89" s="92"/>
      <c r="T89" s="91">
        <v>34300</v>
      </c>
      <c r="U89" s="91">
        <v>0</v>
      </c>
      <c r="V89" s="91">
        <f t="shared" si="6"/>
        <v>3811.1111111111095</v>
      </c>
      <c r="W89" s="91">
        <f t="shared" si="7"/>
        <v>4677.2727272727279</v>
      </c>
      <c r="X89" s="91" t="s">
        <v>300</v>
      </c>
      <c r="Y89" s="91"/>
    </row>
    <row r="90" spans="1:25" s="1" customFormat="1" ht="34.950000000000003" customHeight="1">
      <c r="A90" s="9" t="s">
        <v>21</v>
      </c>
      <c r="B90" s="12" t="s">
        <v>243</v>
      </c>
      <c r="C90" s="10" t="s">
        <v>23</v>
      </c>
      <c r="D90" s="10" t="s">
        <v>24</v>
      </c>
      <c r="E90" s="86" t="s">
        <v>207</v>
      </c>
      <c r="F90" s="99">
        <v>3800</v>
      </c>
      <c r="G90" s="97" t="s">
        <v>64</v>
      </c>
      <c r="H90" s="94">
        <v>8.4</v>
      </c>
      <c r="I90" s="10" t="s">
        <v>65</v>
      </c>
      <c r="J90" s="10"/>
      <c r="K90" s="10" t="s">
        <v>248</v>
      </c>
      <c r="L90" s="10" t="s">
        <v>297</v>
      </c>
      <c r="M90" s="10" t="s">
        <v>247</v>
      </c>
      <c r="N90" s="95" t="s">
        <v>197</v>
      </c>
      <c r="O90" s="10" t="s">
        <v>269</v>
      </c>
      <c r="P90" s="87">
        <f t="shared" si="4"/>
        <v>55555.555555555555</v>
      </c>
      <c r="Q90" s="87">
        <f t="shared" si="5"/>
        <v>56818.181818181816</v>
      </c>
      <c r="R90" s="87" t="s">
        <v>460</v>
      </c>
      <c r="S90" s="92"/>
      <c r="T90" s="91">
        <v>50000</v>
      </c>
      <c r="U90" s="91">
        <v>0</v>
      </c>
      <c r="V90" s="91">
        <f t="shared" si="6"/>
        <v>5555.5555555555547</v>
      </c>
      <c r="W90" s="91">
        <f t="shared" si="7"/>
        <v>6818.1818181818162</v>
      </c>
      <c r="X90" s="91" t="s">
        <v>300</v>
      </c>
      <c r="Y90" s="91"/>
    </row>
    <row r="91" spans="1:25" s="1" customFormat="1" ht="34.950000000000003" customHeight="1">
      <c r="A91" s="9" t="s">
        <v>21</v>
      </c>
      <c r="B91" s="12" t="s">
        <v>244</v>
      </c>
      <c r="C91" s="10" t="s">
        <v>23</v>
      </c>
      <c r="D91" s="10" t="s">
        <v>24</v>
      </c>
      <c r="E91" s="86" t="s">
        <v>207</v>
      </c>
      <c r="F91" s="99">
        <v>4400</v>
      </c>
      <c r="G91" s="97" t="s">
        <v>64</v>
      </c>
      <c r="H91" s="94">
        <v>8.4</v>
      </c>
      <c r="I91" s="10" t="s">
        <v>65</v>
      </c>
      <c r="J91" s="10"/>
      <c r="K91" s="10" t="s">
        <v>248</v>
      </c>
      <c r="L91" s="10" t="s">
        <v>297</v>
      </c>
      <c r="M91" s="10" t="s">
        <v>247</v>
      </c>
      <c r="N91" s="95" t="s">
        <v>197</v>
      </c>
      <c r="O91" s="10" t="s">
        <v>269</v>
      </c>
      <c r="P91" s="87">
        <f t="shared" si="4"/>
        <v>61555.555555555555</v>
      </c>
      <c r="Q91" s="87">
        <f t="shared" si="5"/>
        <v>62954.545454545456</v>
      </c>
      <c r="R91" s="87" t="s">
        <v>460</v>
      </c>
      <c r="S91" s="92"/>
      <c r="T91" s="91">
        <v>55400</v>
      </c>
      <c r="U91" s="91">
        <v>0</v>
      </c>
      <c r="V91" s="91">
        <f t="shared" si="6"/>
        <v>6155.5555555555547</v>
      </c>
      <c r="W91" s="91">
        <f t="shared" si="7"/>
        <v>7554.5454545454559</v>
      </c>
      <c r="X91" s="91" t="s">
        <v>300</v>
      </c>
      <c r="Y91" s="91"/>
    </row>
    <row r="92" spans="1:25" s="1" customFormat="1" ht="34.950000000000003" customHeight="1">
      <c r="A92" s="9" t="s">
        <v>21</v>
      </c>
      <c r="B92" s="12" t="s">
        <v>521</v>
      </c>
      <c r="C92" s="10" t="s">
        <v>23</v>
      </c>
      <c r="D92" s="10" t="s">
        <v>19</v>
      </c>
      <c r="E92" s="88" t="s">
        <v>44</v>
      </c>
      <c r="F92" s="99">
        <v>4200</v>
      </c>
      <c r="G92" s="97" t="s">
        <v>25</v>
      </c>
      <c r="H92" s="94">
        <v>4.2</v>
      </c>
      <c r="I92" s="10" t="s">
        <v>65</v>
      </c>
      <c r="J92" s="10"/>
      <c r="K92" s="10" t="s">
        <v>40</v>
      </c>
      <c r="L92" s="10" t="s">
        <v>297</v>
      </c>
      <c r="M92" s="10" t="s">
        <v>288</v>
      </c>
      <c r="N92" s="95" t="s">
        <v>197</v>
      </c>
      <c r="O92" s="10" t="s">
        <v>269</v>
      </c>
      <c r="P92" s="87">
        <f t="shared" si="4"/>
        <v>17666.666666666668</v>
      </c>
      <c r="Q92" s="87">
        <f t="shared" si="5"/>
        <v>18068.18181818182</v>
      </c>
      <c r="R92" s="87" t="s">
        <v>460</v>
      </c>
      <c r="S92" s="92"/>
      <c r="T92" s="91">
        <v>15900</v>
      </c>
      <c r="U92" s="91">
        <v>0</v>
      </c>
      <c r="V92" s="91">
        <f t="shared" si="6"/>
        <v>1766.6666666666679</v>
      </c>
      <c r="W92" s="91">
        <f t="shared" si="7"/>
        <v>2168.1818181818198</v>
      </c>
      <c r="X92" s="91" t="s">
        <v>300</v>
      </c>
      <c r="Y92" s="91"/>
    </row>
    <row r="93" spans="1:25" s="1" customFormat="1" ht="34.950000000000003" customHeight="1">
      <c r="A93" s="9" t="s">
        <v>21</v>
      </c>
      <c r="B93" s="12" t="s">
        <v>209</v>
      </c>
      <c r="C93" s="10" t="s">
        <v>23</v>
      </c>
      <c r="D93" s="10" t="s">
        <v>19</v>
      </c>
      <c r="E93" s="88" t="s">
        <v>231</v>
      </c>
      <c r="F93" s="99">
        <v>5000</v>
      </c>
      <c r="G93" s="97" t="s">
        <v>25</v>
      </c>
      <c r="H93" s="94">
        <v>4.3</v>
      </c>
      <c r="I93" s="10" t="s">
        <v>65</v>
      </c>
      <c r="J93" s="10" t="s">
        <v>311</v>
      </c>
      <c r="K93" s="10" t="s">
        <v>40</v>
      </c>
      <c r="L93" s="10" t="s">
        <v>297</v>
      </c>
      <c r="M93" s="10" t="s">
        <v>288</v>
      </c>
      <c r="N93" s="95" t="s">
        <v>197</v>
      </c>
      <c r="O93" s="10" t="s">
        <v>269</v>
      </c>
      <c r="P93" s="87">
        <f t="shared" si="4"/>
        <v>29444.444444444445</v>
      </c>
      <c r="Q93" s="87">
        <f t="shared" si="5"/>
        <v>30113.636363636364</v>
      </c>
      <c r="R93" s="87" t="s">
        <v>460</v>
      </c>
      <c r="S93" s="92"/>
      <c r="T93" s="91">
        <v>26500</v>
      </c>
      <c r="U93" s="91">
        <v>0</v>
      </c>
      <c r="V93" s="91">
        <f t="shared" si="6"/>
        <v>2944.4444444444453</v>
      </c>
      <c r="W93" s="91">
        <f t="shared" si="7"/>
        <v>3613.636363636364</v>
      </c>
      <c r="X93" s="91" t="s">
        <v>300</v>
      </c>
      <c r="Y93" s="91"/>
    </row>
    <row r="94" spans="1:25" s="1" customFormat="1" ht="34.950000000000003" customHeight="1">
      <c r="A94" s="9" t="s">
        <v>21</v>
      </c>
      <c r="B94" s="12" t="s">
        <v>210</v>
      </c>
      <c r="C94" s="10" t="s">
        <v>23</v>
      </c>
      <c r="D94" s="10" t="s">
        <v>19</v>
      </c>
      <c r="E94" s="88" t="s">
        <v>232</v>
      </c>
      <c r="F94" s="99">
        <v>5500</v>
      </c>
      <c r="G94" s="97" t="s">
        <v>25</v>
      </c>
      <c r="H94" s="94">
        <v>4.4000000000000004</v>
      </c>
      <c r="I94" s="10" t="s">
        <v>65</v>
      </c>
      <c r="J94" s="10" t="s">
        <v>311</v>
      </c>
      <c r="K94" s="10" t="s">
        <v>40</v>
      </c>
      <c r="L94" s="10" t="s">
        <v>297</v>
      </c>
      <c r="M94" s="10" t="s">
        <v>288</v>
      </c>
      <c r="N94" s="95" t="s">
        <v>197</v>
      </c>
      <c r="O94" s="10" t="s">
        <v>269</v>
      </c>
      <c r="P94" s="87">
        <f t="shared" si="4"/>
        <v>34777.777777777774</v>
      </c>
      <c r="Q94" s="87">
        <f t="shared" si="5"/>
        <v>35568.181818181816</v>
      </c>
      <c r="R94" s="87" t="s">
        <v>460</v>
      </c>
      <c r="S94" s="92"/>
      <c r="T94" s="91">
        <v>31300</v>
      </c>
      <c r="U94" s="91">
        <v>0</v>
      </c>
      <c r="V94" s="91">
        <f t="shared" si="6"/>
        <v>3477.7777777777737</v>
      </c>
      <c r="W94" s="91">
        <f t="shared" si="7"/>
        <v>4268.1818181818162</v>
      </c>
      <c r="X94" s="91" t="s">
        <v>300</v>
      </c>
      <c r="Y94" s="91"/>
    </row>
    <row r="95" spans="1:25" s="1" customFormat="1" ht="34.950000000000003" customHeight="1">
      <c r="A95" s="9" t="s">
        <v>21</v>
      </c>
      <c r="B95" s="12" t="s">
        <v>522</v>
      </c>
      <c r="C95" s="10" t="s">
        <v>23</v>
      </c>
      <c r="D95" s="10" t="s">
        <v>16</v>
      </c>
      <c r="E95" s="88" t="s">
        <v>52</v>
      </c>
      <c r="F95" s="99">
        <v>4200</v>
      </c>
      <c r="G95" s="97" t="s">
        <v>25</v>
      </c>
      <c r="H95" s="94">
        <v>4.2</v>
      </c>
      <c r="I95" s="10" t="s">
        <v>65</v>
      </c>
      <c r="J95" s="10"/>
      <c r="K95" s="10" t="s">
        <v>40</v>
      </c>
      <c r="L95" s="10" t="s">
        <v>297</v>
      </c>
      <c r="M95" s="10" t="s">
        <v>288</v>
      </c>
      <c r="N95" s="95" t="s">
        <v>197</v>
      </c>
      <c r="O95" s="10" t="s">
        <v>269</v>
      </c>
      <c r="P95" s="87">
        <f t="shared" si="4"/>
        <v>26111.111111111109</v>
      </c>
      <c r="Q95" s="87">
        <f t="shared" si="5"/>
        <v>26704.545454545456</v>
      </c>
      <c r="R95" s="87" t="s">
        <v>460</v>
      </c>
      <c r="S95" s="92"/>
      <c r="T95" s="91">
        <v>23500</v>
      </c>
      <c r="U95" s="91">
        <v>0</v>
      </c>
      <c r="V95" s="91">
        <f t="shared" si="6"/>
        <v>2611.1111111111095</v>
      </c>
      <c r="W95" s="91">
        <f t="shared" si="7"/>
        <v>3204.5454545454559</v>
      </c>
      <c r="X95" s="91" t="s">
        <v>300</v>
      </c>
      <c r="Y95" s="91"/>
    </row>
    <row r="96" spans="1:25" s="1" customFormat="1" ht="34.950000000000003" customHeight="1">
      <c r="A96" s="9" t="s">
        <v>21</v>
      </c>
      <c r="B96" s="12" t="s">
        <v>211</v>
      </c>
      <c r="C96" s="10" t="s">
        <v>23</v>
      </c>
      <c r="D96" s="10" t="s">
        <v>16</v>
      </c>
      <c r="E96" s="88" t="s">
        <v>230</v>
      </c>
      <c r="F96" s="99">
        <v>5000</v>
      </c>
      <c r="G96" s="97" t="s">
        <v>25</v>
      </c>
      <c r="H96" s="94">
        <v>4.3</v>
      </c>
      <c r="I96" s="10" t="s">
        <v>65</v>
      </c>
      <c r="J96" s="10" t="s">
        <v>311</v>
      </c>
      <c r="K96" s="10" t="s">
        <v>40</v>
      </c>
      <c r="L96" s="10" t="s">
        <v>297</v>
      </c>
      <c r="M96" s="10" t="s">
        <v>288</v>
      </c>
      <c r="N96" s="95" t="s">
        <v>197</v>
      </c>
      <c r="O96" s="10" t="s">
        <v>269</v>
      </c>
      <c r="P96" s="87">
        <f t="shared" si="4"/>
        <v>34777.777777777774</v>
      </c>
      <c r="Q96" s="87">
        <f t="shared" si="5"/>
        <v>35568.181818181816</v>
      </c>
      <c r="R96" s="87" t="s">
        <v>460</v>
      </c>
      <c r="S96" s="92"/>
      <c r="T96" s="91">
        <v>31300</v>
      </c>
      <c r="U96" s="91">
        <v>0</v>
      </c>
      <c r="V96" s="91">
        <f t="shared" si="6"/>
        <v>3477.7777777777737</v>
      </c>
      <c r="W96" s="91">
        <f t="shared" si="7"/>
        <v>4268.1818181818162</v>
      </c>
      <c r="X96" s="91" t="s">
        <v>300</v>
      </c>
      <c r="Y96" s="91"/>
    </row>
    <row r="97" spans="1:25" s="1" customFormat="1" ht="34.950000000000003" customHeight="1">
      <c r="A97" s="9" t="s">
        <v>21</v>
      </c>
      <c r="B97" s="12" t="s">
        <v>212</v>
      </c>
      <c r="C97" s="10" t="s">
        <v>23</v>
      </c>
      <c r="D97" s="10" t="s">
        <v>16</v>
      </c>
      <c r="E97" s="88" t="s">
        <v>233</v>
      </c>
      <c r="F97" s="99">
        <v>5500</v>
      </c>
      <c r="G97" s="97" t="s">
        <v>25</v>
      </c>
      <c r="H97" s="94">
        <v>4.5999999999999996</v>
      </c>
      <c r="I97" s="10" t="s">
        <v>65</v>
      </c>
      <c r="J97" s="10" t="s">
        <v>311</v>
      </c>
      <c r="K97" s="10" t="s">
        <v>40</v>
      </c>
      <c r="L97" s="10" t="s">
        <v>297</v>
      </c>
      <c r="M97" s="10" t="s">
        <v>288</v>
      </c>
      <c r="N97" s="95" t="s">
        <v>197</v>
      </c>
      <c r="O97" s="10" t="s">
        <v>269</v>
      </c>
      <c r="P97" s="87">
        <f t="shared" si="4"/>
        <v>39666.666666666664</v>
      </c>
      <c r="Q97" s="87">
        <f t="shared" si="5"/>
        <v>40568.181818181816</v>
      </c>
      <c r="R97" s="87" t="s">
        <v>460</v>
      </c>
      <c r="S97" s="92"/>
      <c r="T97" s="91">
        <v>35700</v>
      </c>
      <c r="U97" s="91">
        <v>0</v>
      </c>
      <c r="V97" s="91">
        <f t="shared" si="6"/>
        <v>3966.6666666666642</v>
      </c>
      <c r="W97" s="91">
        <f t="shared" si="7"/>
        <v>4868.1818181818162</v>
      </c>
      <c r="X97" s="91" t="s">
        <v>300</v>
      </c>
      <c r="Y97" s="91"/>
    </row>
    <row r="98" spans="1:25" s="1" customFormat="1" ht="34.950000000000003" customHeight="1">
      <c r="A98" s="9" t="s">
        <v>21</v>
      </c>
      <c r="B98" s="12" t="s">
        <v>213</v>
      </c>
      <c r="C98" s="10" t="s">
        <v>23</v>
      </c>
      <c r="D98" s="10" t="s">
        <v>24</v>
      </c>
      <c r="E98" s="86" t="s">
        <v>207</v>
      </c>
      <c r="F98" s="99">
        <v>4200</v>
      </c>
      <c r="G98" s="97" t="s">
        <v>25</v>
      </c>
      <c r="H98" s="94">
        <v>3.2</v>
      </c>
      <c r="I98" s="10" t="s">
        <v>65</v>
      </c>
      <c r="J98" s="10" t="s">
        <v>311</v>
      </c>
      <c r="K98" s="10" t="s">
        <v>40</v>
      </c>
      <c r="L98" s="10" t="s">
        <v>297</v>
      </c>
      <c r="M98" s="10" t="s">
        <v>288</v>
      </c>
      <c r="N98" s="95" t="s">
        <v>197</v>
      </c>
      <c r="O98" s="10" t="s">
        <v>269</v>
      </c>
      <c r="P98" s="87">
        <f t="shared" si="4"/>
        <v>29666.666666666664</v>
      </c>
      <c r="Q98" s="87">
        <f t="shared" si="5"/>
        <v>30340.909090909092</v>
      </c>
      <c r="R98" s="87" t="s">
        <v>460</v>
      </c>
      <c r="S98" s="92"/>
      <c r="T98" s="91">
        <v>26700</v>
      </c>
      <c r="U98" s="91">
        <v>0</v>
      </c>
      <c r="V98" s="91">
        <f t="shared" si="6"/>
        <v>2966.6666666666642</v>
      </c>
      <c r="W98" s="91">
        <f t="shared" si="7"/>
        <v>3640.9090909090919</v>
      </c>
      <c r="X98" s="91" t="s">
        <v>300</v>
      </c>
      <c r="Y98" s="91"/>
    </row>
    <row r="99" spans="1:25" s="1" customFormat="1" ht="34.950000000000003" customHeight="1">
      <c r="A99" s="9" t="s">
        <v>21</v>
      </c>
      <c r="B99" s="12" t="s">
        <v>214</v>
      </c>
      <c r="C99" s="10" t="s">
        <v>23</v>
      </c>
      <c r="D99" s="10" t="s">
        <v>24</v>
      </c>
      <c r="E99" s="86" t="s">
        <v>207</v>
      </c>
      <c r="F99" s="99">
        <v>5000</v>
      </c>
      <c r="G99" s="97" t="s">
        <v>25</v>
      </c>
      <c r="H99" s="94">
        <v>4.5999999999999996</v>
      </c>
      <c r="I99" s="10" t="s">
        <v>65</v>
      </c>
      <c r="J99" s="10" t="s">
        <v>310</v>
      </c>
      <c r="K99" s="10" t="s">
        <v>40</v>
      </c>
      <c r="L99" s="10" t="s">
        <v>297</v>
      </c>
      <c r="M99" s="10" t="s">
        <v>288</v>
      </c>
      <c r="N99" s="95" t="s">
        <v>197</v>
      </c>
      <c r="O99" s="10" t="s">
        <v>269</v>
      </c>
      <c r="P99" s="87">
        <f t="shared" si="4"/>
        <v>39666.666666666664</v>
      </c>
      <c r="Q99" s="87">
        <f t="shared" si="5"/>
        <v>40568.181818181816</v>
      </c>
      <c r="R99" s="87" t="s">
        <v>460</v>
      </c>
      <c r="S99" s="92"/>
      <c r="T99" s="91">
        <v>35700</v>
      </c>
      <c r="U99" s="91">
        <v>0</v>
      </c>
      <c r="V99" s="91">
        <f t="shared" si="6"/>
        <v>3966.6666666666642</v>
      </c>
      <c r="W99" s="91">
        <f t="shared" si="7"/>
        <v>4868.1818181818162</v>
      </c>
      <c r="X99" s="91" t="s">
        <v>300</v>
      </c>
      <c r="Y99" s="91"/>
    </row>
    <row r="100" spans="1:25" s="1" customFormat="1" ht="34.950000000000003" customHeight="1">
      <c r="A100" s="9" t="s">
        <v>21</v>
      </c>
      <c r="B100" s="12" t="s">
        <v>215</v>
      </c>
      <c r="C100" s="10" t="s">
        <v>23</v>
      </c>
      <c r="D100" s="10" t="s">
        <v>24</v>
      </c>
      <c r="E100" s="86" t="s">
        <v>207</v>
      </c>
      <c r="F100" s="99">
        <v>5000</v>
      </c>
      <c r="G100" s="97" t="s">
        <v>25</v>
      </c>
      <c r="H100" s="94">
        <v>4.7</v>
      </c>
      <c r="I100" s="10" t="s">
        <v>65</v>
      </c>
      <c r="J100" s="10" t="s">
        <v>311</v>
      </c>
      <c r="K100" s="10" t="s">
        <v>40</v>
      </c>
      <c r="L100" s="10" t="s">
        <v>297</v>
      </c>
      <c r="M100" s="10" t="s">
        <v>288</v>
      </c>
      <c r="N100" s="95" t="s">
        <v>197</v>
      </c>
      <c r="O100" s="10" t="s">
        <v>269</v>
      </c>
      <c r="P100" s="87">
        <f t="shared" si="4"/>
        <v>40555.555555555555</v>
      </c>
      <c r="Q100" s="87">
        <f t="shared" si="5"/>
        <v>41477.272727272728</v>
      </c>
      <c r="R100" s="87" t="s">
        <v>460</v>
      </c>
      <c r="S100" s="92"/>
      <c r="T100" s="91">
        <v>36500</v>
      </c>
      <c r="U100" s="91">
        <v>0</v>
      </c>
      <c r="V100" s="91">
        <f t="shared" si="6"/>
        <v>4055.5555555555547</v>
      </c>
      <c r="W100" s="91">
        <f t="shared" si="7"/>
        <v>4977.2727272727279</v>
      </c>
      <c r="X100" s="91" t="s">
        <v>300</v>
      </c>
      <c r="Y100" s="91"/>
    </row>
    <row r="101" spans="1:25" s="1" customFormat="1" ht="34.950000000000003" customHeight="1">
      <c r="A101" s="9" t="s">
        <v>21</v>
      </c>
      <c r="B101" s="12" t="s">
        <v>216</v>
      </c>
      <c r="C101" s="10" t="s">
        <v>23</v>
      </c>
      <c r="D101" s="10" t="s">
        <v>24</v>
      </c>
      <c r="E101" s="86" t="s">
        <v>207</v>
      </c>
      <c r="F101" s="99">
        <v>5500</v>
      </c>
      <c r="G101" s="97" t="s">
        <v>25</v>
      </c>
      <c r="H101" s="94">
        <v>4.7</v>
      </c>
      <c r="I101" s="10" t="s">
        <v>65</v>
      </c>
      <c r="J101" s="10" t="s">
        <v>311</v>
      </c>
      <c r="K101" s="10" t="s">
        <v>40</v>
      </c>
      <c r="L101" s="10" t="s">
        <v>297</v>
      </c>
      <c r="M101" s="10" t="s">
        <v>288</v>
      </c>
      <c r="N101" s="95" t="s">
        <v>197</v>
      </c>
      <c r="O101" s="10" t="s">
        <v>269</v>
      </c>
      <c r="P101" s="87">
        <f t="shared" si="4"/>
        <v>44666.666666666664</v>
      </c>
      <c r="Q101" s="87">
        <f t="shared" si="5"/>
        <v>45681.818181818184</v>
      </c>
      <c r="R101" s="87" t="s">
        <v>460</v>
      </c>
      <c r="S101" s="92"/>
      <c r="T101" s="91">
        <v>40200</v>
      </c>
      <c r="U101" s="91">
        <v>0</v>
      </c>
      <c r="V101" s="91">
        <f t="shared" si="6"/>
        <v>4466.6666666666642</v>
      </c>
      <c r="W101" s="91">
        <f t="shared" si="7"/>
        <v>5481.8181818181838</v>
      </c>
      <c r="X101" s="91" t="s">
        <v>300</v>
      </c>
      <c r="Y101" s="91"/>
    </row>
    <row r="102" spans="1:25" s="1" customFormat="1" ht="34.950000000000003" customHeight="1">
      <c r="A102" s="9" t="s">
        <v>21</v>
      </c>
      <c r="B102" s="12" t="s">
        <v>217</v>
      </c>
      <c r="C102" s="10" t="s">
        <v>23</v>
      </c>
      <c r="D102" s="10" t="s">
        <v>19</v>
      </c>
      <c r="E102" s="88" t="s">
        <v>232</v>
      </c>
      <c r="F102" s="99">
        <v>5500</v>
      </c>
      <c r="G102" s="97" t="s">
        <v>25</v>
      </c>
      <c r="H102" s="94">
        <v>6.7</v>
      </c>
      <c r="I102" s="10" t="s">
        <v>65</v>
      </c>
      <c r="J102" s="10"/>
      <c r="K102" s="10" t="s">
        <v>40</v>
      </c>
      <c r="L102" s="10" t="s">
        <v>297</v>
      </c>
      <c r="M102" s="10" t="s">
        <v>288</v>
      </c>
      <c r="N102" s="95" t="s">
        <v>197</v>
      </c>
      <c r="O102" s="10" t="s">
        <v>269</v>
      </c>
      <c r="P102" s="87">
        <f t="shared" si="4"/>
        <v>32222.222222222223</v>
      </c>
      <c r="Q102" s="87">
        <f t="shared" si="5"/>
        <v>32954.545454545456</v>
      </c>
      <c r="R102" s="87" t="s">
        <v>460</v>
      </c>
      <c r="S102" s="92"/>
      <c r="T102" s="91">
        <v>29000</v>
      </c>
      <c r="U102" s="91">
        <v>0</v>
      </c>
      <c r="V102" s="91">
        <f t="shared" si="6"/>
        <v>3222.2222222222226</v>
      </c>
      <c r="W102" s="91">
        <f t="shared" si="7"/>
        <v>3954.5454545454559</v>
      </c>
      <c r="X102" s="91" t="s">
        <v>300</v>
      </c>
      <c r="Y102" s="91"/>
    </row>
    <row r="103" spans="1:25" s="1" customFormat="1" ht="34.950000000000003" customHeight="1">
      <c r="A103" s="9" t="s">
        <v>21</v>
      </c>
      <c r="B103" s="12" t="s">
        <v>218</v>
      </c>
      <c r="C103" s="10" t="s">
        <v>23</v>
      </c>
      <c r="D103" s="10" t="s">
        <v>16</v>
      </c>
      <c r="E103" s="88" t="s">
        <v>233</v>
      </c>
      <c r="F103" s="99">
        <v>5500</v>
      </c>
      <c r="G103" s="97" t="s">
        <v>25</v>
      </c>
      <c r="H103" s="94">
        <v>6.9</v>
      </c>
      <c r="I103" s="10" t="s">
        <v>65</v>
      </c>
      <c r="J103" s="10"/>
      <c r="K103" s="10" t="s">
        <v>40</v>
      </c>
      <c r="L103" s="10" t="s">
        <v>297</v>
      </c>
      <c r="M103" s="10" t="s">
        <v>288</v>
      </c>
      <c r="N103" s="95" t="s">
        <v>197</v>
      </c>
      <c r="O103" s="10" t="s">
        <v>269</v>
      </c>
      <c r="P103" s="87">
        <f t="shared" si="4"/>
        <v>33444.444444444445</v>
      </c>
      <c r="Q103" s="87">
        <f t="shared" si="5"/>
        <v>34204.545454545456</v>
      </c>
      <c r="R103" s="87" t="s">
        <v>460</v>
      </c>
      <c r="S103" s="92"/>
      <c r="T103" s="91">
        <v>30100</v>
      </c>
      <c r="U103" s="91">
        <v>0</v>
      </c>
      <c r="V103" s="91">
        <f t="shared" si="6"/>
        <v>3344.4444444444453</v>
      </c>
      <c r="W103" s="91">
        <f t="shared" si="7"/>
        <v>4104.5454545454559</v>
      </c>
      <c r="X103" s="91" t="s">
        <v>300</v>
      </c>
      <c r="Y103" s="91"/>
    </row>
    <row r="104" spans="1:25" s="1" customFormat="1" ht="34.950000000000003" customHeight="1">
      <c r="A104" s="9" t="s">
        <v>21</v>
      </c>
      <c r="B104" s="12" t="s">
        <v>219</v>
      </c>
      <c r="C104" s="10" t="s">
        <v>23</v>
      </c>
      <c r="D104" s="10" t="s">
        <v>24</v>
      </c>
      <c r="E104" s="86" t="s">
        <v>207</v>
      </c>
      <c r="F104" s="99">
        <v>5500</v>
      </c>
      <c r="G104" s="97" t="s">
        <v>25</v>
      </c>
      <c r="H104" s="94">
        <v>6.9</v>
      </c>
      <c r="I104" s="10" t="s">
        <v>65</v>
      </c>
      <c r="J104" s="10"/>
      <c r="K104" s="10" t="s">
        <v>40</v>
      </c>
      <c r="L104" s="10" t="s">
        <v>297</v>
      </c>
      <c r="M104" s="10" t="s">
        <v>288</v>
      </c>
      <c r="N104" s="95" t="s">
        <v>197</v>
      </c>
      <c r="O104" s="10" t="s">
        <v>269</v>
      </c>
      <c r="P104" s="87">
        <f t="shared" si="4"/>
        <v>41333.333333333336</v>
      </c>
      <c r="Q104" s="87">
        <f t="shared" si="5"/>
        <v>42272.727272727272</v>
      </c>
      <c r="R104" s="87" t="s">
        <v>460</v>
      </c>
      <c r="S104" s="92"/>
      <c r="T104" s="91">
        <v>37200</v>
      </c>
      <c r="U104" s="91">
        <v>0</v>
      </c>
      <c r="V104" s="91">
        <f t="shared" si="6"/>
        <v>4133.3333333333358</v>
      </c>
      <c r="W104" s="91">
        <f t="shared" si="7"/>
        <v>5072.7272727272721</v>
      </c>
      <c r="X104" s="91" t="s">
        <v>300</v>
      </c>
      <c r="Y104" s="91"/>
    </row>
    <row r="105" spans="1:25" s="1" customFormat="1" ht="34.950000000000003" customHeight="1">
      <c r="A105" s="9" t="s">
        <v>21</v>
      </c>
      <c r="B105" s="12" t="s">
        <v>220</v>
      </c>
      <c r="C105" s="10" t="s">
        <v>23</v>
      </c>
      <c r="D105" s="10" t="s">
        <v>16</v>
      </c>
      <c r="E105" s="88" t="s">
        <v>52</v>
      </c>
      <c r="F105" s="99">
        <v>6500</v>
      </c>
      <c r="G105" s="97" t="s">
        <v>204</v>
      </c>
      <c r="H105" s="100">
        <v>12.9</v>
      </c>
      <c r="I105" s="10" t="s">
        <v>65</v>
      </c>
      <c r="J105" s="10"/>
      <c r="K105" s="10" t="s">
        <v>40</v>
      </c>
      <c r="L105" s="10" t="s">
        <v>297</v>
      </c>
      <c r="M105" s="10" t="s">
        <v>295</v>
      </c>
      <c r="N105" s="95" t="s">
        <v>197</v>
      </c>
      <c r="O105" s="10" t="s">
        <v>269</v>
      </c>
      <c r="P105" s="87">
        <f t="shared" si="4"/>
        <v>60111.111111111109</v>
      </c>
      <c r="Q105" s="87">
        <f t="shared" si="5"/>
        <v>61477.272727272728</v>
      </c>
      <c r="R105" s="87" t="s">
        <v>460</v>
      </c>
      <c r="S105" s="92"/>
      <c r="T105" s="91">
        <v>54100</v>
      </c>
      <c r="U105" s="91">
        <v>0</v>
      </c>
      <c r="V105" s="91">
        <f t="shared" si="6"/>
        <v>6011.1111111111095</v>
      </c>
      <c r="W105" s="91">
        <f t="shared" si="7"/>
        <v>7377.2727272727279</v>
      </c>
      <c r="X105" s="91" t="s">
        <v>300</v>
      </c>
      <c r="Y105" s="91"/>
    </row>
    <row r="106" spans="1:25" s="1" customFormat="1" ht="34.950000000000003" customHeight="1">
      <c r="A106" s="9" t="s">
        <v>21</v>
      </c>
      <c r="B106" s="12" t="s">
        <v>221</v>
      </c>
      <c r="C106" s="10" t="s">
        <v>23</v>
      </c>
      <c r="D106" s="10" t="s">
        <v>19</v>
      </c>
      <c r="E106" s="88" t="s">
        <v>44</v>
      </c>
      <c r="F106" s="99">
        <v>6500</v>
      </c>
      <c r="G106" s="97" t="s">
        <v>204</v>
      </c>
      <c r="H106" s="100">
        <v>12.9</v>
      </c>
      <c r="I106" s="10" t="s">
        <v>65</v>
      </c>
      <c r="J106" s="10"/>
      <c r="K106" s="10" t="s">
        <v>40</v>
      </c>
      <c r="L106" s="10" t="s">
        <v>297</v>
      </c>
      <c r="M106" s="10" t="s">
        <v>295</v>
      </c>
      <c r="N106" s="95" t="s">
        <v>197</v>
      </c>
      <c r="O106" s="10" t="s">
        <v>269</v>
      </c>
      <c r="P106" s="87">
        <f t="shared" si="4"/>
        <v>53777.777777777774</v>
      </c>
      <c r="Q106" s="87">
        <f t="shared" si="5"/>
        <v>55000</v>
      </c>
      <c r="R106" s="87" t="s">
        <v>460</v>
      </c>
      <c r="S106" s="92"/>
      <c r="T106" s="91">
        <v>48400</v>
      </c>
      <c r="U106" s="91">
        <v>0</v>
      </c>
      <c r="V106" s="91">
        <f t="shared" si="6"/>
        <v>5377.7777777777737</v>
      </c>
      <c r="W106" s="91">
        <f t="shared" si="7"/>
        <v>6600</v>
      </c>
      <c r="X106" s="91" t="s">
        <v>300</v>
      </c>
      <c r="Y106" s="91"/>
    </row>
    <row r="107" spans="1:25" s="1" customFormat="1" ht="34.950000000000003" customHeight="1">
      <c r="A107" s="9" t="s">
        <v>21</v>
      </c>
      <c r="B107" s="12" t="s">
        <v>222</v>
      </c>
      <c r="C107" s="10" t="s">
        <v>23</v>
      </c>
      <c r="D107" s="10" t="s">
        <v>16</v>
      </c>
      <c r="E107" s="88" t="s">
        <v>52</v>
      </c>
      <c r="F107" s="99">
        <v>7500</v>
      </c>
      <c r="G107" s="97" t="s">
        <v>204</v>
      </c>
      <c r="H107" s="100">
        <v>12.9</v>
      </c>
      <c r="I107" s="10" t="s">
        <v>65</v>
      </c>
      <c r="J107" s="10"/>
      <c r="K107" s="10" t="s">
        <v>40</v>
      </c>
      <c r="L107" s="10" t="s">
        <v>297</v>
      </c>
      <c r="M107" s="10" t="s">
        <v>295</v>
      </c>
      <c r="N107" s="95" t="s">
        <v>197</v>
      </c>
      <c r="O107" s="10" t="s">
        <v>269</v>
      </c>
      <c r="P107" s="87">
        <f t="shared" si="4"/>
        <v>73888.888888888891</v>
      </c>
      <c r="Q107" s="87">
        <f t="shared" si="5"/>
        <v>75568.181818181823</v>
      </c>
      <c r="R107" s="87" t="s">
        <v>460</v>
      </c>
      <c r="S107" s="92"/>
      <c r="T107" s="91">
        <v>66500</v>
      </c>
      <c r="U107" s="91">
        <v>0</v>
      </c>
      <c r="V107" s="91">
        <f t="shared" si="6"/>
        <v>7388.8888888888905</v>
      </c>
      <c r="W107" s="91">
        <f t="shared" si="7"/>
        <v>9068.1818181818235</v>
      </c>
      <c r="X107" s="91" t="s">
        <v>300</v>
      </c>
      <c r="Y107" s="91"/>
    </row>
    <row r="108" spans="1:25" s="1" customFormat="1" ht="34.950000000000003" customHeight="1">
      <c r="A108" s="9" t="s">
        <v>21</v>
      </c>
      <c r="B108" s="12" t="s">
        <v>223</v>
      </c>
      <c r="C108" s="10" t="s">
        <v>23</v>
      </c>
      <c r="D108" s="10" t="s">
        <v>229</v>
      </c>
      <c r="E108" s="86" t="s">
        <v>207</v>
      </c>
      <c r="F108" s="99">
        <v>5500</v>
      </c>
      <c r="G108" s="97" t="s">
        <v>204</v>
      </c>
      <c r="H108" s="100">
        <v>12.9</v>
      </c>
      <c r="I108" s="10" t="s">
        <v>65</v>
      </c>
      <c r="J108" s="10"/>
      <c r="K108" s="10" t="s">
        <v>40</v>
      </c>
      <c r="L108" s="10" t="s">
        <v>297</v>
      </c>
      <c r="M108" s="10" t="s">
        <v>295</v>
      </c>
      <c r="N108" s="95" t="s">
        <v>197</v>
      </c>
      <c r="O108" s="10" t="s">
        <v>269</v>
      </c>
      <c r="P108" s="87">
        <f t="shared" si="4"/>
        <v>81888.888888888891</v>
      </c>
      <c r="Q108" s="87">
        <f t="shared" si="5"/>
        <v>83750</v>
      </c>
      <c r="R108" s="87" t="s">
        <v>460</v>
      </c>
      <c r="S108" s="92"/>
      <c r="T108" s="91">
        <v>73700</v>
      </c>
      <c r="U108" s="91">
        <v>0</v>
      </c>
      <c r="V108" s="91">
        <f t="shared" si="6"/>
        <v>8188.8888888888905</v>
      </c>
      <c r="W108" s="91">
        <f t="shared" si="7"/>
        <v>10050</v>
      </c>
      <c r="X108" s="91" t="s">
        <v>300</v>
      </c>
      <c r="Y108" s="91"/>
    </row>
    <row r="109" spans="1:25" s="1" customFormat="1" ht="34.950000000000003" customHeight="1">
      <c r="A109" s="9" t="s">
        <v>21</v>
      </c>
      <c r="B109" s="12" t="s">
        <v>224</v>
      </c>
      <c r="C109" s="10" t="s">
        <v>23</v>
      </c>
      <c r="D109" s="10" t="s">
        <v>229</v>
      </c>
      <c r="E109" s="86" t="s">
        <v>207</v>
      </c>
      <c r="F109" s="99">
        <v>6500</v>
      </c>
      <c r="G109" s="97" t="s">
        <v>204</v>
      </c>
      <c r="H109" s="100">
        <v>12.9</v>
      </c>
      <c r="I109" s="10" t="s">
        <v>65</v>
      </c>
      <c r="J109" s="10"/>
      <c r="K109" s="10" t="s">
        <v>40</v>
      </c>
      <c r="L109" s="10" t="s">
        <v>297</v>
      </c>
      <c r="M109" s="10" t="s">
        <v>295</v>
      </c>
      <c r="N109" s="95" t="s">
        <v>197</v>
      </c>
      <c r="O109" s="10" t="s">
        <v>269</v>
      </c>
      <c r="P109" s="87">
        <f t="shared" si="4"/>
        <v>82555.555555555547</v>
      </c>
      <c r="Q109" s="87">
        <f t="shared" si="5"/>
        <v>84431.818181818177</v>
      </c>
      <c r="R109" s="87" t="s">
        <v>460</v>
      </c>
      <c r="S109" s="92"/>
      <c r="T109" s="91">
        <v>74300</v>
      </c>
      <c r="U109" s="91">
        <v>0</v>
      </c>
      <c r="V109" s="91">
        <f t="shared" si="6"/>
        <v>8255.5555555555475</v>
      </c>
      <c r="W109" s="91">
        <f t="shared" si="7"/>
        <v>10131.818181818177</v>
      </c>
      <c r="X109" s="91" t="s">
        <v>300</v>
      </c>
      <c r="Y109" s="91"/>
    </row>
    <row r="110" spans="1:25" s="1" customFormat="1" ht="34.950000000000003" customHeight="1">
      <c r="A110" s="9" t="s">
        <v>21</v>
      </c>
      <c r="B110" s="12" t="s">
        <v>225</v>
      </c>
      <c r="C110" s="10" t="s">
        <v>23</v>
      </c>
      <c r="D110" s="10" t="s">
        <v>19</v>
      </c>
      <c r="E110" s="88" t="s">
        <v>44</v>
      </c>
      <c r="F110" s="99">
        <v>8000</v>
      </c>
      <c r="G110" s="97" t="s">
        <v>204</v>
      </c>
      <c r="H110" s="100">
        <v>12.9</v>
      </c>
      <c r="I110" s="10" t="s">
        <v>65</v>
      </c>
      <c r="J110" s="10"/>
      <c r="K110" s="10" t="s">
        <v>40</v>
      </c>
      <c r="L110" s="10" t="s">
        <v>297</v>
      </c>
      <c r="M110" s="10" t="s">
        <v>295</v>
      </c>
      <c r="N110" s="95" t="s">
        <v>197</v>
      </c>
      <c r="O110" s="10" t="s">
        <v>269</v>
      </c>
      <c r="P110" s="87">
        <f t="shared" si="4"/>
        <v>79222.222222222219</v>
      </c>
      <c r="Q110" s="87">
        <f t="shared" si="5"/>
        <v>81022.727272727279</v>
      </c>
      <c r="R110" s="87" t="s">
        <v>460</v>
      </c>
      <c r="S110" s="92"/>
      <c r="T110" s="91">
        <v>71300</v>
      </c>
      <c r="U110" s="91">
        <v>0</v>
      </c>
      <c r="V110" s="91">
        <f t="shared" si="6"/>
        <v>7922.222222222219</v>
      </c>
      <c r="W110" s="91">
        <f t="shared" si="7"/>
        <v>9722.7272727272793</v>
      </c>
      <c r="X110" s="91" t="s">
        <v>300</v>
      </c>
      <c r="Y110" s="91"/>
    </row>
    <row r="111" spans="1:25" s="1" customFormat="1" ht="34.950000000000003" customHeight="1">
      <c r="A111" s="9" t="s">
        <v>21</v>
      </c>
      <c r="B111" s="12" t="s">
        <v>226</v>
      </c>
      <c r="C111" s="10" t="s">
        <v>23</v>
      </c>
      <c r="D111" s="10" t="s">
        <v>229</v>
      </c>
      <c r="E111" s="86" t="s">
        <v>207</v>
      </c>
      <c r="F111" s="99">
        <v>7000</v>
      </c>
      <c r="G111" s="97" t="s">
        <v>204</v>
      </c>
      <c r="H111" s="100">
        <v>12.9</v>
      </c>
      <c r="I111" s="10" t="s">
        <v>65</v>
      </c>
      <c r="J111" s="10"/>
      <c r="K111" s="10" t="s">
        <v>40</v>
      </c>
      <c r="L111" s="10" t="s">
        <v>297</v>
      </c>
      <c r="M111" s="10" t="s">
        <v>295</v>
      </c>
      <c r="N111" s="95" t="s">
        <v>197</v>
      </c>
      <c r="O111" s="10" t="s">
        <v>269</v>
      </c>
      <c r="P111" s="87">
        <f t="shared" si="4"/>
        <v>104888.88888888889</v>
      </c>
      <c r="Q111" s="87">
        <f t="shared" si="5"/>
        <v>107272.72727272728</v>
      </c>
      <c r="R111" s="87" t="s">
        <v>460</v>
      </c>
      <c r="S111" s="92"/>
      <c r="T111" s="91">
        <v>94400</v>
      </c>
      <c r="U111" s="91">
        <v>0</v>
      </c>
      <c r="V111" s="91">
        <f t="shared" si="6"/>
        <v>10488.888888888891</v>
      </c>
      <c r="W111" s="91">
        <f t="shared" si="7"/>
        <v>12872.727272727279</v>
      </c>
      <c r="X111" s="91" t="s">
        <v>300</v>
      </c>
      <c r="Y111" s="91"/>
    </row>
    <row r="112" spans="1:25" s="1" customFormat="1" ht="34.950000000000003" customHeight="1">
      <c r="A112" s="9" t="s">
        <v>21</v>
      </c>
      <c r="B112" s="12" t="s">
        <v>227</v>
      </c>
      <c r="C112" s="10" t="s">
        <v>23</v>
      </c>
      <c r="D112" s="10" t="s">
        <v>229</v>
      </c>
      <c r="E112" s="86" t="s">
        <v>207</v>
      </c>
      <c r="F112" s="99">
        <v>6000</v>
      </c>
      <c r="G112" s="97" t="s">
        <v>246</v>
      </c>
      <c r="H112" s="100">
        <v>20.100000000000001</v>
      </c>
      <c r="I112" s="10" t="s">
        <v>65</v>
      </c>
      <c r="J112" s="10"/>
      <c r="K112" s="10" t="s">
        <v>40</v>
      </c>
      <c r="L112" s="10" t="s">
        <v>297</v>
      </c>
      <c r="M112" s="10" t="s">
        <v>295</v>
      </c>
      <c r="N112" s="86" t="s">
        <v>198</v>
      </c>
      <c r="O112" s="10" t="s">
        <v>293</v>
      </c>
      <c r="P112" s="87">
        <f t="shared" si="4"/>
        <v>128555.55555555555</v>
      </c>
      <c r="Q112" s="87">
        <f t="shared" si="5"/>
        <v>131477.27272727274</v>
      </c>
      <c r="R112" s="87" t="s">
        <v>460</v>
      </c>
      <c r="S112" s="92"/>
      <c r="T112" s="91">
        <v>115700</v>
      </c>
      <c r="U112" s="91">
        <v>0</v>
      </c>
      <c r="V112" s="91">
        <f t="shared" si="6"/>
        <v>12855.555555555547</v>
      </c>
      <c r="W112" s="91">
        <f t="shared" si="7"/>
        <v>15777.272727272735</v>
      </c>
      <c r="X112" s="91" t="s">
        <v>300</v>
      </c>
      <c r="Y112" s="91"/>
    </row>
    <row r="113" spans="1:25" s="1" customFormat="1" ht="34.950000000000003" customHeight="1">
      <c r="A113" s="9" t="s">
        <v>21</v>
      </c>
      <c r="B113" s="12" t="s">
        <v>228</v>
      </c>
      <c r="C113" s="10" t="s">
        <v>23</v>
      </c>
      <c r="D113" s="10" t="s">
        <v>229</v>
      </c>
      <c r="E113" s="86" t="s">
        <v>207</v>
      </c>
      <c r="F113" s="99">
        <v>7000</v>
      </c>
      <c r="G113" s="97" t="s">
        <v>246</v>
      </c>
      <c r="H113" s="100">
        <v>20.6</v>
      </c>
      <c r="I113" s="10" t="s">
        <v>65</v>
      </c>
      <c r="J113" s="10"/>
      <c r="K113" s="10" t="s">
        <v>40</v>
      </c>
      <c r="L113" s="10" t="s">
        <v>297</v>
      </c>
      <c r="M113" s="10" t="s">
        <v>295</v>
      </c>
      <c r="N113" s="86" t="s">
        <v>198</v>
      </c>
      <c r="O113" s="10" t="s">
        <v>293</v>
      </c>
      <c r="P113" s="87">
        <f t="shared" si="4"/>
        <v>160000</v>
      </c>
      <c r="Q113" s="87">
        <f t="shared" si="5"/>
        <v>163636.36363636365</v>
      </c>
      <c r="R113" s="87" t="s">
        <v>460</v>
      </c>
      <c r="S113" s="92"/>
      <c r="T113" s="91">
        <v>144000</v>
      </c>
      <c r="U113" s="91">
        <v>0</v>
      </c>
      <c r="V113" s="91">
        <f t="shared" si="6"/>
        <v>16000</v>
      </c>
      <c r="W113" s="91">
        <f t="shared" si="7"/>
        <v>19636.363636363647</v>
      </c>
      <c r="X113" s="91" t="s">
        <v>300</v>
      </c>
      <c r="Y113" s="91"/>
    </row>
    <row r="114" spans="1:25" s="1" customFormat="1" ht="34.950000000000003" customHeight="1">
      <c r="A114" s="9" t="s">
        <v>21</v>
      </c>
      <c r="B114" s="101" t="s">
        <v>523</v>
      </c>
      <c r="C114" s="10" t="s">
        <v>23</v>
      </c>
      <c r="D114" s="10" t="s">
        <v>229</v>
      </c>
      <c r="E114" s="86" t="s">
        <v>207</v>
      </c>
      <c r="F114" s="99">
        <v>8000</v>
      </c>
      <c r="G114" s="97" t="s">
        <v>246</v>
      </c>
      <c r="H114" s="100">
        <v>20.6</v>
      </c>
      <c r="I114" s="10" t="s">
        <v>65</v>
      </c>
      <c r="J114" s="10"/>
      <c r="K114" s="10" t="s">
        <v>40</v>
      </c>
      <c r="L114" s="10" t="s">
        <v>297</v>
      </c>
      <c r="M114" s="10" t="s">
        <v>295</v>
      </c>
      <c r="N114" s="86" t="s">
        <v>198</v>
      </c>
      <c r="O114" s="10" t="s">
        <v>293</v>
      </c>
      <c r="P114" s="87">
        <f t="shared" si="4"/>
        <v>181888.88888888888</v>
      </c>
      <c r="Q114" s="87">
        <f t="shared" si="5"/>
        <v>186022.72727272726</v>
      </c>
      <c r="R114" s="87" t="s">
        <v>460</v>
      </c>
      <c r="S114" s="92"/>
      <c r="T114" s="91">
        <v>163700</v>
      </c>
      <c r="U114" s="91">
        <v>0</v>
      </c>
      <c r="V114" s="91">
        <f t="shared" si="6"/>
        <v>18188.888888888876</v>
      </c>
      <c r="W114" s="91">
        <f t="shared" si="7"/>
        <v>22322.727272727265</v>
      </c>
      <c r="X114" s="91" t="s">
        <v>300</v>
      </c>
      <c r="Y114" s="91"/>
    </row>
    <row r="115" spans="1:25" s="1" customFormat="1" ht="34.950000000000003" customHeight="1">
      <c r="A115" s="9" t="s">
        <v>21</v>
      </c>
      <c r="B115" s="101" t="s">
        <v>524</v>
      </c>
      <c r="C115" s="10" t="s">
        <v>23</v>
      </c>
      <c r="D115" s="10" t="s">
        <v>229</v>
      </c>
      <c r="E115" s="86" t="s">
        <v>207</v>
      </c>
      <c r="F115" s="99">
        <v>12000</v>
      </c>
      <c r="G115" s="97" t="s">
        <v>246</v>
      </c>
      <c r="H115" s="100">
        <v>23.6</v>
      </c>
      <c r="I115" s="10" t="s">
        <v>65</v>
      </c>
      <c r="J115" s="10"/>
      <c r="K115" s="10" t="s">
        <v>40</v>
      </c>
      <c r="L115" s="10" t="s">
        <v>297</v>
      </c>
      <c r="M115" s="10" t="s">
        <v>295</v>
      </c>
      <c r="N115" s="86" t="s">
        <v>198</v>
      </c>
      <c r="O115" s="10" t="s">
        <v>293</v>
      </c>
      <c r="P115" s="87">
        <f t="shared" si="4"/>
        <v>269666.66666666669</v>
      </c>
      <c r="Q115" s="87">
        <f t="shared" si="5"/>
        <v>275795.45454545453</v>
      </c>
      <c r="R115" s="87" t="s">
        <v>460</v>
      </c>
      <c r="S115" s="92"/>
      <c r="T115" s="91">
        <v>242700</v>
      </c>
      <c r="U115" s="91">
        <v>0</v>
      </c>
      <c r="V115" s="91">
        <f t="shared" si="6"/>
        <v>26966.666666666686</v>
      </c>
      <c r="W115" s="91">
        <f t="shared" si="7"/>
        <v>33095.45454545453</v>
      </c>
      <c r="X115" s="91" t="s">
        <v>300</v>
      </c>
      <c r="Y115" s="91"/>
    </row>
    <row r="116" spans="1:25" s="1" customFormat="1" ht="34.950000000000003" customHeight="1">
      <c r="A116" s="9" t="s">
        <v>21</v>
      </c>
      <c r="B116" s="102" t="s">
        <v>236</v>
      </c>
      <c r="C116" s="10" t="s">
        <v>23</v>
      </c>
      <c r="D116" s="96" t="s">
        <v>19</v>
      </c>
      <c r="E116" s="95" t="s">
        <v>44</v>
      </c>
      <c r="F116" s="103">
        <v>11000</v>
      </c>
      <c r="G116" s="104" t="s">
        <v>25</v>
      </c>
      <c r="H116" s="96">
        <v>26</v>
      </c>
      <c r="I116" s="10" t="s">
        <v>65</v>
      </c>
      <c r="J116" s="10"/>
      <c r="K116" s="10" t="s">
        <v>40</v>
      </c>
      <c r="L116" s="10" t="s">
        <v>297</v>
      </c>
      <c r="M116" s="10" t="s">
        <v>296</v>
      </c>
      <c r="N116" s="95" t="s">
        <v>197</v>
      </c>
      <c r="O116" s="10" t="s">
        <v>269</v>
      </c>
      <c r="P116" s="87">
        <f t="shared" si="4"/>
        <v>138555.55555555556</v>
      </c>
      <c r="Q116" s="87">
        <f t="shared" si="5"/>
        <v>141704.54545454544</v>
      </c>
      <c r="R116" s="87" t="s">
        <v>460</v>
      </c>
      <c r="S116" s="92"/>
      <c r="T116" s="91">
        <v>124700</v>
      </c>
      <c r="U116" s="91">
        <v>0</v>
      </c>
      <c r="V116" s="91">
        <f t="shared" si="6"/>
        <v>13855.555555555562</v>
      </c>
      <c r="W116" s="91">
        <f t="shared" si="7"/>
        <v>17004.545454545441</v>
      </c>
      <c r="X116" s="91" t="s">
        <v>300</v>
      </c>
      <c r="Y116" s="91"/>
    </row>
    <row r="117" spans="1:25" s="1" customFormat="1" ht="34.950000000000003" customHeight="1">
      <c r="A117" s="9" t="s">
        <v>21</v>
      </c>
      <c r="B117" s="105" t="s">
        <v>237</v>
      </c>
      <c r="C117" s="10" t="s">
        <v>23</v>
      </c>
      <c r="D117" s="96" t="s">
        <v>16</v>
      </c>
      <c r="E117" s="95" t="s">
        <v>52</v>
      </c>
      <c r="F117" s="103">
        <v>11000</v>
      </c>
      <c r="G117" s="104" t="s">
        <v>25</v>
      </c>
      <c r="H117" s="96">
        <v>26</v>
      </c>
      <c r="I117" s="10" t="s">
        <v>65</v>
      </c>
      <c r="J117" s="10"/>
      <c r="K117" s="10" t="s">
        <v>40</v>
      </c>
      <c r="L117" s="10" t="s">
        <v>297</v>
      </c>
      <c r="M117" s="10" t="s">
        <v>296</v>
      </c>
      <c r="N117" s="95" t="s">
        <v>197</v>
      </c>
      <c r="O117" s="10" t="s">
        <v>269</v>
      </c>
      <c r="P117" s="87">
        <f t="shared" si="4"/>
        <v>197777.77777777778</v>
      </c>
      <c r="Q117" s="87">
        <f t="shared" si="5"/>
        <v>202272.72727272726</v>
      </c>
      <c r="R117" s="87" t="s">
        <v>460</v>
      </c>
      <c r="S117" s="92"/>
      <c r="T117" s="91">
        <v>178000</v>
      </c>
      <c r="U117" s="91">
        <v>0</v>
      </c>
      <c r="V117" s="91">
        <f t="shared" si="6"/>
        <v>19777.777777777781</v>
      </c>
      <c r="W117" s="91">
        <f t="shared" si="7"/>
        <v>24272.727272727265</v>
      </c>
      <c r="X117" s="91" t="s">
        <v>300</v>
      </c>
      <c r="Y117" s="91"/>
    </row>
    <row r="118" spans="1:25" s="1" customFormat="1" ht="34.950000000000003" customHeight="1">
      <c r="A118" s="9" t="s">
        <v>21</v>
      </c>
      <c r="B118" s="105" t="s">
        <v>238</v>
      </c>
      <c r="C118" s="10" t="s">
        <v>23</v>
      </c>
      <c r="D118" s="96" t="s">
        <v>24</v>
      </c>
      <c r="E118" s="10" t="s">
        <v>207</v>
      </c>
      <c r="F118" s="103">
        <v>10000</v>
      </c>
      <c r="G118" s="104" t="s">
        <v>25</v>
      </c>
      <c r="H118" s="96">
        <v>22</v>
      </c>
      <c r="I118" s="10" t="s">
        <v>65</v>
      </c>
      <c r="J118" s="10"/>
      <c r="K118" s="10" t="s">
        <v>40</v>
      </c>
      <c r="L118" s="10" t="s">
        <v>297</v>
      </c>
      <c r="M118" s="10" t="s">
        <v>296</v>
      </c>
      <c r="N118" s="95" t="s">
        <v>197</v>
      </c>
      <c r="O118" s="10" t="s">
        <v>269</v>
      </c>
      <c r="P118" s="87">
        <f t="shared" si="4"/>
        <v>289444.44444444444</v>
      </c>
      <c r="Q118" s="87">
        <f t="shared" si="5"/>
        <v>296022.72727272729</v>
      </c>
      <c r="R118" s="87" t="s">
        <v>460</v>
      </c>
      <c r="S118" s="92"/>
      <c r="T118" s="91">
        <v>260500</v>
      </c>
      <c r="U118" s="91">
        <v>0</v>
      </c>
      <c r="V118" s="91">
        <f t="shared" si="6"/>
        <v>28944.444444444438</v>
      </c>
      <c r="W118" s="91">
        <f t="shared" si="7"/>
        <v>35522.727272727294</v>
      </c>
      <c r="X118" s="91" t="s">
        <v>300</v>
      </c>
      <c r="Y118" s="91"/>
    </row>
    <row r="119" spans="1:25" s="90" customFormat="1" ht="49.5" customHeight="1">
      <c r="A119" s="9" t="s">
        <v>21</v>
      </c>
      <c r="B119" s="105" t="s">
        <v>546</v>
      </c>
      <c r="C119" s="10" t="s">
        <v>196</v>
      </c>
      <c r="D119" s="96" t="s">
        <v>24</v>
      </c>
      <c r="E119" s="10"/>
      <c r="F119" s="103">
        <v>4500</v>
      </c>
      <c r="G119" s="104" t="s">
        <v>553</v>
      </c>
      <c r="H119" s="96">
        <v>7.8</v>
      </c>
      <c r="I119" s="10" t="s">
        <v>65</v>
      </c>
      <c r="J119" s="10"/>
      <c r="K119" s="10" t="s">
        <v>82</v>
      </c>
      <c r="L119" s="10"/>
      <c r="M119" s="10"/>
      <c r="N119" s="95"/>
      <c r="O119" s="10"/>
      <c r="P119" s="87">
        <f t="shared" si="4"/>
        <v>47777.777777777774</v>
      </c>
      <c r="Q119" s="87">
        <f t="shared" si="5"/>
        <v>48863.63636363636</v>
      </c>
      <c r="R119" s="87" t="s">
        <v>460</v>
      </c>
      <c r="S119" s="92"/>
      <c r="T119" s="91">
        <v>43000</v>
      </c>
      <c r="U119" s="91">
        <v>0</v>
      </c>
      <c r="V119" s="91">
        <f t="shared" si="6"/>
        <v>4777.7777777777737</v>
      </c>
      <c r="W119" s="91">
        <f t="shared" si="7"/>
        <v>5863.6363636363603</v>
      </c>
      <c r="X119" s="91" t="s">
        <v>300</v>
      </c>
      <c r="Y119" s="91"/>
    </row>
    <row r="120" spans="1:25" s="90" customFormat="1" ht="42.75" customHeight="1">
      <c r="A120" s="9" t="s">
        <v>21</v>
      </c>
      <c r="B120" s="105" t="s">
        <v>547</v>
      </c>
      <c r="C120" s="10" t="s">
        <v>196</v>
      </c>
      <c r="D120" s="96" t="s">
        <v>16</v>
      </c>
      <c r="E120" s="10"/>
      <c r="F120" s="103">
        <v>5000</v>
      </c>
      <c r="G120" s="104" t="s">
        <v>553</v>
      </c>
      <c r="H120" s="96">
        <v>7.4</v>
      </c>
      <c r="I120" s="10" t="s">
        <v>65</v>
      </c>
      <c r="J120" s="10"/>
      <c r="K120" s="10" t="s">
        <v>82</v>
      </c>
      <c r="L120" s="10"/>
      <c r="M120" s="10"/>
      <c r="N120" s="95"/>
      <c r="O120" s="10"/>
      <c r="P120" s="87">
        <f t="shared" si="4"/>
        <v>38222.222222222219</v>
      </c>
      <c r="Q120" s="87">
        <f t="shared" si="5"/>
        <v>39090.909090909088</v>
      </c>
      <c r="R120" s="87" t="s">
        <v>460</v>
      </c>
      <c r="S120" s="92"/>
      <c r="T120" s="91">
        <v>34400</v>
      </c>
      <c r="U120" s="91">
        <v>0</v>
      </c>
      <c r="V120" s="91">
        <f t="shared" si="6"/>
        <v>3822.222222222219</v>
      </c>
      <c r="W120" s="91">
        <f t="shared" si="7"/>
        <v>4690.9090909090883</v>
      </c>
      <c r="X120" s="91" t="s">
        <v>300</v>
      </c>
      <c r="Y120" s="91"/>
    </row>
    <row r="121" spans="1:25" s="90" customFormat="1" ht="34.950000000000003" customHeight="1">
      <c r="A121" s="9" t="s">
        <v>21</v>
      </c>
      <c r="B121" s="105" t="s">
        <v>548</v>
      </c>
      <c r="C121" s="10" t="s">
        <v>196</v>
      </c>
      <c r="D121" s="96" t="s">
        <v>24</v>
      </c>
      <c r="E121" s="10"/>
      <c r="F121" s="103">
        <v>5000</v>
      </c>
      <c r="G121" s="104" t="s">
        <v>553</v>
      </c>
      <c r="H121" s="96">
        <v>8.5</v>
      </c>
      <c r="I121" s="10" t="s">
        <v>65</v>
      </c>
      <c r="J121" s="10"/>
      <c r="K121" s="10" t="s">
        <v>82</v>
      </c>
      <c r="L121" s="10"/>
      <c r="M121" s="10"/>
      <c r="N121" s="95"/>
      <c r="O121" s="10"/>
      <c r="P121" s="87">
        <f t="shared" si="4"/>
        <v>53555.555555555555</v>
      </c>
      <c r="Q121" s="87">
        <f t="shared" si="5"/>
        <v>54772.727272727272</v>
      </c>
      <c r="R121" s="87" t="s">
        <v>460</v>
      </c>
      <c r="S121" s="92"/>
      <c r="T121" s="91">
        <v>48200</v>
      </c>
      <c r="U121" s="91">
        <v>0</v>
      </c>
      <c r="V121" s="91">
        <f t="shared" si="6"/>
        <v>5355.5555555555547</v>
      </c>
      <c r="W121" s="91">
        <f t="shared" si="7"/>
        <v>6572.7272727272721</v>
      </c>
      <c r="X121" s="91" t="s">
        <v>300</v>
      </c>
      <c r="Y121" s="91"/>
    </row>
    <row r="122" spans="1:25" s="90" customFormat="1" ht="34.950000000000003" customHeight="1">
      <c r="A122" s="9" t="s">
        <v>21</v>
      </c>
      <c r="B122" s="105" t="s">
        <v>549</v>
      </c>
      <c r="C122" s="10" t="s">
        <v>196</v>
      </c>
      <c r="D122" s="96" t="s">
        <v>19</v>
      </c>
      <c r="E122" s="10"/>
      <c r="F122" s="103">
        <v>6000</v>
      </c>
      <c r="G122" s="104" t="s">
        <v>553</v>
      </c>
      <c r="H122" s="96">
        <v>8.5</v>
      </c>
      <c r="I122" s="10" t="s">
        <v>65</v>
      </c>
      <c r="J122" s="10"/>
      <c r="K122" s="10" t="s">
        <v>82</v>
      </c>
      <c r="L122" s="10"/>
      <c r="M122" s="10"/>
      <c r="N122" s="95"/>
      <c r="O122" s="10"/>
      <c r="P122" s="87">
        <f t="shared" si="4"/>
        <v>44222.222222222219</v>
      </c>
      <c r="Q122" s="87">
        <f t="shared" si="5"/>
        <v>45227.272727272728</v>
      </c>
      <c r="R122" s="87" t="s">
        <v>460</v>
      </c>
      <c r="S122" s="92"/>
      <c r="T122" s="91">
        <v>39800</v>
      </c>
      <c r="U122" s="91">
        <v>0</v>
      </c>
      <c r="V122" s="91">
        <f t="shared" si="6"/>
        <v>4422.222222222219</v>
      </c>
      <c r="W122" s="91">
        <f t="shared" si="7"/>
        <v>5427.2727272727279</v>
      </c>
      <c r="X122" s="91" t="s">
        <v>300</v>
      </c>
      <c r="Y122" s="91"/>
    </row>
    <row r="123" spans="1:25" s="90" customFormat="1" ht="34.950000000000003" customHeight="1">
      <c r="A123" s="9" t="s">
        <v>21</v>
      </c>
      <c r="B123" s="105" t="s">
        <v>550</v>
      </c>
      <c r="C123" s="10" t="s">
        <v>196</v>
      </c>
      <c r="D123" s="96" t="s">
        <v>16</v>
      </c>
      <c r="E123" s="10"/>
      <c r="F123" s="103">
        <v>6000</v>
      </c>
      <c r="G123" s="104" t="s">
        <v>553</v>
      </c>
      <c r="H123" s="96">
        <v>8.5</v>
      </c>
      <c r="I123" s="10" t="s">
        <v>65</v>
      </c>
      <c r="J123" s="10"/>
      <c r="K123" s="10" t="s">
        <v>82</v>
      </c>
      <c r="L123" s="10"/>
      <c r="M123" s="10"/>
      <c r="N123" s="95"/>
      <c r="O123" s="10"/>
      <c r="P123" s="87">
        <f t="shared" si="4"/>
        <v>49777.777777777774</v>
      </c>
      <c r="Q123" s="87">
        <f t="shared" si="5"/>
        <v>50909.090909090912</v>
      </c>
      <c r="R123" s="87" t="s">
        <v>460</v>
      </c>
      <c r="S123" s="92"/>
      <c r="T123" s="91">
        <v>44800</v>
      </c>
      <c r="U123" s="91">
        <v>0</v>
      </c>
      <c r="V123" s="91">
        <f t="shared" si="6"/>
        <v>4977.7777777777737</v>
      </c>
      <c r="W123" s="91">
        <f t="shared" si="7"/>
        <v>6109.0909090909117</v>
      </c>
      <c r="X123" s="91" t="s">
        <v>300</v>
      </c>
      <c r="Y123" s="91"/>
    </row>
    <row r="124" spans="1:25" s="90" customFormat="1" ht="34.950000000000003" customHeight="1">
      <c r="A124" s="9" t="s">
        <v>21</v>
      </c>
      <c r="B124" s="105" t="s">
        <v>551</v>
      </c>
      <c r="C124" s="10" t="s">
        <v>552</v>
      </c>
      <c r="D124" s="96" t="s">
        <v>24</v>
      </c>
      <c r="E124" s="10"/>
      <c r="F124" s="103">
        <v>6000</v>
      </c>
      <c r="G124" s="104" t="s">
        <v>553</v>
      </c>
      <c r="H124" s="96">
        <v>8.5</v>
      </c>
      <c r="I124" s="10" t="s">
        <v>65</v>
      </c>
      <c r="J124" s="10"/>
      <c r="K124" s="10" t="s">
        <v>82</v>
      </c>
      <c r="L124" s="10"/>
      <c r="M124" s="10"/>
      <c r="N124" s="95"/>
      <c r="O124" s="10"/>
      <c r="P124" s="87">
        <f t="shared" si="4"/>
        <v>67000</v>
      </c>
      <c r="Q124" s="87">
        <f t="shared" si="5"/>
        <v>68522.727272727279</v>
      </c>
      <c r="R124" s="87" t="s">
        <v>460</v>
      </c>
      <c r="S124" s="92"/>
      <c r="T124" s="91">
        <v>60300</v>
      </c>
      <c r="U124" s="91">
        <v>0</v>
      </c>
      <c r="V124" s="91">
        <f t="shared" si="6"/>
        <v>6700</v>
      </c>
      <c r="W124" s="91">
        <f t="shared" si="7"/>
        <v>8222.7272727272793</v>
      </c>
      <c r="X124" s="91" t="s">
        <v>300</v>
      </c>
      <c r="Y124" s="91"/>
    </row>
    <row r="125" spans="1:25" s="1" customFormat="1" ht="34.950000000000003" customHeight="1">
      <c r="A125" s="75" t="s">
        <v>84</v>
      </c>
      <c r="B125" s="76" t="s">
        <v>132</v>
      </c>
      <c r="C125" s="77" t="s">
        <v>23</v>
      </c>
      <c r="D125" s="77" t="s">
        <v>19</v>
      </c>
      <c r="E125" s="77" t="s">
        <v>133</v>
      </c>
      <c r="F125" s="78">
        <v>2700</v>
      </c>
      <c r="G125" s="79" t="s">
        <v>134</v>
      </c>
      <c r="H125" s="80" t="s">
        <v>143</v>
      </c>
      <c r="I125" s="77" t="s">
        <v>65</v>
      </c>
      <c r="J125" s="77"/>
      <c r="K125" s="77"/>
      <c r="L125" s="77"/>
      <c r="M125" s="77" t="s">
        <v>288</v>
      </c>
      <c r="N125" s="77" t="s">
        <v>268</v>
      </c>
      <c r="O125" s="77" t="s">
        <v>256</v>
      </c>
      <c r="P125" s="81">
        <f t="shared" si="4"/>
        <v>444.44444444444446</v>
      </c>
      <c r="Q125" s="81">
        <f t="shared" si="5"/>
        <v>454.54545454545456</v>
      </c>
      <c r="R125" s="81" t="s">
        <v>461</v>
      </c>
      <c r="T125" s="74">
        <v>400</v>
      </c>
      <c r="U125" s="50">
        <v>0</v>
      </c>
      <c r="V125" s="50">
        <f>P125-T125-U125</f>
        <v>44.444444444444457</v>
      </c>
      <c r="W125" s="50">
        <f>Q125-T125-U125</f>
        <v>54.545454545454561</v>
      </c>
      <c r="X125" s="50" t="s">
        <v>299</v>
      </c>
      <c r="Y125" s="50"/>
    </row>
    <row r="126" spans="1:25" s="1" customFormat="1" ht="34.950000000000003" customHeight="1">
      <c r="A126" s="75" t="s">
        <v>84</v>
      </c>
      <c r="B126" s="76" t="s">
        <v>135</v>
      </c>
      <c r="C126" s="77" t="s">
        <v>23</v>
      </c>
      <c r="D126" s="77" t="s">
        <v>19</v>
      </c>
      <c r="E126" s="77" t="s">
        <v>133</v>
      </c>
      <c r="F126" s="78">
        <v>3200</v>
      </c>
      <c r="G126" s="79" t="s">
        <v>18</v>
      </c>
      <c r="H126" s="80" t="s">
        <v>143</v>
      </c>
      <c r="I126" s="77" t="s">
        <v>65</v>
      </c>
      <c r="J126" s="77"/>
      <c r="K126" s="77"/>
      <c r="L126" s="77"/>
      <c r="M126" s="77" t="s">
        <v>288</v>
      </c>
      <c r="N126" s="77" t="s">
        <v>268</v>
      </c>
      <c r="O126" s="77" t="s">
        <v>256</v>
      </c>
      <c r="P126" s="81">
        <f t="shared" si="4"/>
        <v>738.88888888888891</v>
      </c>
      <c r="Q126" s="81">
        <f t="shared" si="5"/>
        <v>755.68181818181813</v>
      </c>
      <c r="R126" s="81" t="s">
        <v>461</v>
      </c>
      <c r="T126" s="74">
        <v>665</v>
      </c>
      <c r="U126" s="50">
        <v>0</v>
      </c>
      <c r="V126" s="50">
        <f t="shared" ref="V126:V147" si="8">P126-T126-U126</f>
        <v>73.888888888888914</v>
      </c>
      <c r="W126" s="50">
        <f t="shared" ref="W126:W147" si="9">Q126-T126-U126</f>
        <v>90.68181818181813</v>
      </c>
      <c r="X126" s="50" t="s">
        <v>299</v>
      </c>
      <c r="Y126" s="50"/>
    </row>
    <row r="127" spans="1:25" s="1" customFormat="1" ht="34.950000000000003" customHeight="1">
      <c r="A127" s="75" t="s">
        <v>84</v>
      </c>
      <c r="B127" s="76" t="s">
        <v>136</v>
      </c>
      <c r="C127" s="77" t="s">
        <v>23</v>
      </c>
      <c r="D127" s="77" t="s">
        <v>19</v>
      </c>
      <c r="E127" s="77" t="s">
        <v>133</v>
      </c>
      <c r="F127" s="78">
        <v>4200</v>
      </c>
      <c r="G127" s="79" t="s">
        <v>18</v>
      </c>
      <c r="H127" s="80" t="s">
        <v>143</v>
      </c>
      <c r="I127" s="77" t="s">
        <v>65</v>
      </c>
      <c r="J127" s="77"/>
      <c r="K127" s="77"/>
      <c r="L127" s="77"/>
      <c r="M127" s="77" t="s">
        <v>288</v>
      </c>
      <c r="N127" s="77" t="s">
        <v>268</v>
      </c>
      <c r="O127" s="77" t="s">
        <v>256</v>
      </c>
      <c r="P127" s="81">
        <f t="shared" si="4"/>
        <v>922.22222222222217</v>
      </c>
      <c r="Q127" s="81">
        <f t="shared" si="5"/>
        <v>943.18181818181813</v>
      </c>
      <c r="R127" s="81" t="s">
        <v>461</v>
      </c>
      <c r="T127" s="74">
        <v>830</v>
      </c>
      <c r="U127" s="50">
        <v>0</v>
      </c>
      <c r="V127" s="50">
        <f t="shared" si="8"/>
        <v>92.222222222222172</v>
      </c>
      <c r="W127" s="50">
        <f t="shared" si="9"/>
        <v>113.18181818181813</v>
      </c>
      <c r="X127" s="50" t="s">
        <v>299</v>
      </c>
      <c r="Y127" s="50"/>
    </row>
    <row r="128" spans="1:25" s="1" customFormat="1" ht="34.950000000000003" customHeight="1">
      <c r="A128" s="75" t="s">
        <v>84</v>
      </c>
      <c r="B128" s="76" t="s">
        <v>137</v>
      </c>
      <c r="C128" s="77" t="s">
        <v>23</v>
      </c>
      <c r="D128" s="77" t="s">
        <v>16</v>
      </c>
      <c r="E128" s="77" t="s">
        <v>138</v>
      </c>
      <c r="F128" s="78">
        <v>3000</v>
      </c>
      <c r="G128" s="79" t="s">
        <v>134</v>
      </c>
      <c r="H128" s="80" t="s">
        <v>143</v>
      </c>
      <c r="I128" s="77" t="s">
        <v>65</v>
      </c>
      <c r="J128" s="77"/>
      <c r="K128" s="77"/>
      <c r="L128" s="77"/>
      <c r="M128" s="77" t="s">
        <v>288</v>
      </c>
      <c r="N128" s="77" t="s">
        <v>268</v>
      </c>
      <c r="O128" s="77" t="s">
        <v>256</v>
      </c>
      <c r="P128" s="81">
        <f t="shared" si="4"/>
        <v>555.55555555555554</v>
      </c>
      <c r="Q128" s="81">
        <f t="shared" si="5"/>
        <v>568.18181818181813</v>
      </c>
      <c r="R128" s="81" t="s">
        <v>461</v>
      </c>
      <c r="T128" s="74">
        <v>500</v>
      </c>
      <c r="U128" s="50">
        <v>0</v>
      </c>
      <c r="V128" s="50">
        <f t="shared" si="8"/>
        <v>55.555555555555543</v>
      </c>
      <c r="W128" s="50">
        <f t="shared" si="9"/>
        <v>68.18181818181813</v>
      </c>
      <c r="X128" s="50" t="s">
        <v>299</v>
      </c>
      <c r="Y128" s="50"/>
    </row>
    <row r="129" spans="1:25" s="1" customFormat="1" ht="34.950000000000003" customHeight="1">
      <c r="A129" s="75" t="s">
        <v>84</v>
      </c>
      <c r="B129" s="76" t="s">
        <v>139</v>
      </c>
      <c r="C129" s="77" t="s">
        <v>23</v>
      </c>
      <c r="D129" s="77" t="s">
        <v>16</v>
      </c>
      <c r="E129" s="77" t="s">
        <v>138</v>
      </c>
      <c r="F129" s="78">
        <v>4000</v>
      </c>
      <c r="G129" s="79" t="s">
        <v>18</v>
      </c>
      <c r="H129" s="80" t="s">
        <v>143</v>
      </c>
      <c r="I129" s="77" t="s">
        <v>65</v>
      </c>
      <c r="J129" s="77"/>
      <c r="K129" s="77"/>
      <c r="L129" s="77"/>
      <c r="M129" s="77" t="s">
        <v>288</v>
      </c>
      <c r="N129" s="77" t="s">
        <v>268</v>
      </c>
      <c r="O129" s="77" t="s">
        <v>256</v>
      </c>
      <c r="P129" s="81">
        <f t="shared" si="4"/>
        <v>933.33333333333326</v>
      </c>
      <c r="Q129" s="81">
        <f t="shared" si="5"/>
        <v>954.5454545454545</v>
      </c>
      <c r="R129" s="81" t="s">
        <v>461</v>
      </c>
      <c r="T129" s="74">
        <v>840</v>
      </c>
      <c r="U129" s="50">
        <v>0</v>
      </c>
      <c r="V129" s="50">
        <f t="shared" si="8"/>
        <v>93.333333333333258</v>
      </c>
      <c r="W129" s="50">
        <f t="shared" si="9"/>
        <v>114.5454545454545</v>
      </c>
      <c r="X129" s="50" t="s">
        <v>299</v>
      </c>
      <c r="Y129" s="50"/>
    </row>
    <row r="130" spans="1:25" s="1" customFormat="1" ht="34.950000000000003" customHeight="1">
      <c r="A130" s="75" t="s">
        <v>84</v>
      </c>
      <c r="B130" s="76" t="s">
        <v>528</v>
      </c>
      <c r="C130" s="77" t="s">
        <v>23</v>
      </c>
      <c r="D130" s="77" t="s">
        <v>16</v>
      </c>
      <c r="E130" s="77" t="s">
        <v>138</v>
      </c>
      <c r="F130" s="78">
        <v>4000</v>
      </c>
      <c r="G130" s="79" t="s">
        <v>141</v>
      </c>
      <c r="H130" s="80" t="s">
        <v>144</v>
      </c>
      <c r="I130" s="77" t="s">
        <v>65</v>
      </c>
      <c r="J130" s="77"/>
      <c r="K130" s="77"/>
      <c r="L130" s="77"/>
      <c r="M130" s="77" t="s">
        <v>288</v>
      </c>
      <c r="N130" s="77" t="s">
        <v>268</v>
      </c>
      <c r="O130" s="77" t="s">
        <v>256</v>
      </c>
      <c r="P130" s="81">
        <f t="shared" si="4"/>
        <v>1111.1111111111111</v>
      </c>
      <c r="Q130" s="81">
        <f t="shared" si="5"/>
        <v>1136.3636363636363</v>
      </c>
      <c r="R130" s="81" t="s">
        <v>461</v>
      </c>
      <c r="T130" s="74">
        <v>1000</v>
      </c>
      <c r="U130" s="50">
        <v>0</v>
      </c>
      <c r="V130" s="50">
        <f t="shared" si="8"/>
        <v>111.11111111111109</v>
      </c>
      <c r="W130" s="50">
        <f t="shared" si="9"/>
        <v>136.36363636363626</v>
      </c>
      <c r="X130" s="50" t="s">
        <v>299</v>
      </c>
      <c r="Y130" s="50"/>
    </row>
    <row r="131" spans="1:25" s="1" customFormat="1" ht="34.950000000000003" customHeight="1">
      <c r="A131" s="75" t="s">
        <v>84</v>
      </c>
      <c r="B131" s="76" t="s">
        <v>140</v>
      </c>
      <c r="C131" s="77" t="s">
        <v>23</v>
      </c>
      <c r="D131" s="77" t="s">
        <v>16</v>
      </c>
      <c r="E131" s="77" t="s">
        <v>138</v>
      </c>
      <c r="F131" s="78">
        <v>5200</v>
      </c>
      <c r="G131" s="79" t="s">
        <v>18</v>
      </c>
      <c r="H131" s="80" t="s">
        <v>145</v>
      </c>
      <c r="I131" s="77" t="s">
        <v>65</v>
      </c>
      <c r="J131" s="77"/>
      <c r="K131" s="77"/>
      <c r="L131" s="77"/>
      <c r="M131" s="77" t="s">
        <v>288</v>
      </c>
      <c r="N131" s="77" t="s">
        <v>268</v>
      </c>
      <c r="O131" s="77" t="s">
        <v>256</v>
      </c>
      <c r="P131" s="81">
        <f t="shared" si="4"/>
        <v>1938.8888888888889</v>
      </c>
      <c r="Q131" s="81">
        <f t="shared" si="5"/>
        <v>1982.9545454545455</v>
      </c>
      <c r="R131" s="81" t="s">
        <v>461</v>
      </c>
      <c r="T131" s="74">
        <v>1745</v>
      </c>
      <c r="U131" s="50">
        <v>0</v>
      </c>
      <c r="V131" s="50">
        <f t="shared" si="8"/>
        <v>193.88888888888891</v>
      </c>
      <c r="W131" s="50">
        <f t="shared" si="9"/>
        <v>237.9545454545455</v>
      </c>
      <c r="X131" s="50" t="s">
        <v>299</v>
      </c>
      <c r="Y131" s="50"/>
    </row>
    <row r="132" spans="1:25" s="1" customFormat="1" ht="34.950000000000003" customHeight="1">
      <c r="A132" s="75" t="s">
        <v>84</v>
      </c>
      <c r="B132" s="76" t="s">
        <v>249</v>
      </c>
      <c r="C132" s="77" t="s">
        <v>23</v>
      </c>
      <c r="D132" s="77" t="s">
        <v>16</v>
      </c>
      <c r="E132" s="77" t="s">
        <v>138</v>
      </c>
      <c r="F132" s="78">
        <v>6500</v>
      </c>
      <c r="G132" s="79" t="s">
        <v>18</v>
      </c>
      <c r="H132" s="80" t="s">
        <v>146</v>
      </c>
      <c r="I132" s="77" t="s">
        <v>65</v>
      </c>
      <c r="J132" s="77"/>
      <c r="K132" s="77"/>
      <c r="L132" s="77"/>
      <c r="M132" s="77" t="s">
        <v>291</v>
      </c>
      <c r="N132" s="77" t="s">
        <v>268</v>
      </c>
      <c r="O132" s="77" t="s">
        <v>256</v>
      </c>
      <c r="P132" s="81">
        <f t="shared" si="4"/>
        <v>3888.8888888888887</v>
      </c>
      <c r="Q132" s="81">
        <f t="shared" si="5"/>
        <v>3977.2727272727275</v>
      </c>
      <c r="R132" s="81" t="s">
        <v>461</v>
      </c>
      <c r="T132" s="74">
        <v>3500</v>
      </c>
      <c r="U132" s="50">
        <v>0</v>
      </c>
      <c r="V132" s="50">
        <f t="shared" si="8"/>
        <v>388.88888888888869</v>
      </c>
      <c r="W132" s="50">
        <f t="shared" si="9"/>
        <v>477.27272727272748</v>
      </c>
      <c r="X132" s="50" t="s">
        <v>299</v>
      </c>
      <c r="Y132" s="50"/>
    </row>
    <row r="133" spans="1:25" s="1" customFormat="1" ht="34.950000000000003" customHeight="1">
      <c r="A133" s="75" t="s">
        <v>84</v>
      </c>
      <c r="B133" s="76" t="s">
        <v>250</v>
      </c>
      <c r="C133" s="77" t="s">
        <v>23</v>
      </c>
      <c r="D133" s="77" t="s">
        <v>16</v>
      </c>
      <c r="E133" s="77" t="s">
        <v>138</v>
      </c>
      <c r="F133" s="78">
        <v>7500</v>
      </c>
      <c r="G133" s="79" t="s">
        <v>18</v>
      </c>
      <c r="H133" s="80" t="s">
        <v>146</v>
      </c>
      <c r="I133" s="77" t="s">
        <v>65</v>
      </c>
      <c r="J133" s="77"/>
      <c r="K133" s="77"/>
      <c r="L133" s="77"/>
      <c r="M133" s="77" t="s">
        <v>291</v>
      </c>
      <c r="N133" s="77" t="s">
        <v>268</v>
      </c>
      <c r="O133" s="77" t="s">
        <v>256</v>
      </c>
      <c r="P133" s="81">
        <f t="shared" si="4"/>
        <v>4333.333333333333</v>
      </c>
      <c r="Q133" s="81">
        <f t="shared" si="5"/>
        <v>4431.818181818182</v>
      </c>
      <c r="R133" s="81" t="s">
        <v>461</v>
      </c>
      <c r="T133" s="74">
        <v>3900</v>
      </c>
      <c r="U133" s="50">
        <v>0</v>
      </c>
      <c r="V133" s="50">
        <f t="shared" si="8"/>
        <v>433.33333333333303</v>
      </c>
      <c r="W133" s="50">
        <f t="shared" si="9"/>
        <v>531.81818181818198</v>
      </c>
      <c r="X133" s="50" t="s">
        <v>299</v>
      </c>
      <c r="Y133" s="50"/>
    </row>
    <row r="134" spans="1:25" s="1" customFormat="1" ht="34.950000000000003" customHeight="1">
      <c r="A134" s="75" t="s">
        <v>84</v>
      </c>
      <c r="B134" s="76" t="s">
        <v>531</v>
      </c>
      <c r="C134" s="82" t="s">
        <v>542</v>
      </c>
      <c r="D134" s="77" t="s">
        <v>16</v>
      </c>
      <c r="E134" s="77" t="s">
        <v>138</v>
      </c>
      <c r="F134" s="78">
        <v>5000</v>
      </c>
      <c r="G134" s="79" t="s">
        <v>538</v>
      </c>
      <c r="H134" s="80">
        <v>7.62</v>
      </c>
      <c r="I134" s="77" t="s">
        <v>65</v>
      </c>
      <c r="J134" s="77" t="s">
        <v>540</v>
      </c>
      <c r="K134" s="77" t="s">
        <v>539</v>
      </c>
      <c r="L134" s="77"/>
      <c r="M134" s="77" t="s">
        <v>288</v>
      </c>
      <c r="N134" s="77" t="s">
        <v>529</v>
      </c>
      <c r="O134" s="77" t="s">
        <v>530</v>
      </c>
      <c r="P134" s="81">
        <f t="shared" si="4"/>
        <v>2311.1111111111109</v>
      </c>
      <c r="Q134" s="81">
        <f t="shared" si="5"/>
        <v>2363.6363636363635</v>
      </c>
      <c r="R134" s="81" t="s">
        <v>461</v>
      </c>
      <c r="T134" s="74">
        <v>2080</v>
      </c>
      <c r="U134" s="50">
        <v>0</v>
      </c>
      <c r="V134" s="50">
        <f t="shared" si="8"/>
        <v>231.11111111111086</v>
      </c>
      <c r="W134" s="50">
        <f t="shared" si="9"/>
        <v>283.63636363636351</v>
      </c>
      <c r="X134" s="50" t="s">
        <v>299</v>
      </c>
      <c r="Y134" s="50"/>
    </row>
    <row r="135" spans="1:25" s="1" customFormat="1" ht="34.950000000000003" customHeight="1">
      <c r="A135" s="75" t="s">
        <v>84</v>
      </c>
      <c r="B135" s="76" t="s">
        <v>532</v>
      </c>
      <c r="C135" s="82" t="s">
        <v>542</v>
      </c>
      <c r="D135" s="77" t="s">
        <v>24</v>
      </c>
      <c r="E135" s="77" t="s">
        <v>151</v>
      </c>
      <c r="F135" s="78">
        <v>5000</v>
      </c>
      <c r="G135" s="79" t="s">
        <v>538</v>
      </c>
      <c r="H135" s="80">
        <v>7.62</v>
      </c>
      <c r="I135" s="77" t="s">
        <v>65</v>
      </c>
      <c r="J135" s="77" t="s">
        <v>540</v>
      </c>
      <c r="K135" s="77" t="s">
        <v>539</v>
      </c>
      <c r="L135" s="77"/>
      <c r="M135" s="77" t="s">
        <v>288</v>
      </c>
      <c r="N135" s="77" t="s">
        <v>529</v>
      </c>
      <c r="O135" s="77" t="s">
        <v>530</v>
      </c>
      <c r="P135" s="81">
        <f t="shared" ref="P135:P147" si="10">(T135+U135)/0.9</f>
        <v>3200</v>
      </c>
      <c r="Q135" s="81">
        <f t="shared" ref="Q135:Q147" si="11">(T135+U135)/0.88</f>
        <v>3272.7272727272725</v>
      </c>
      <c r="R135" s="81" t="s">
        <v>461</v>
      </c>
      <c r="T135" s="74">
        <v>2880</v>
      </c>
      <c r="U135" s="50">
        <v>0</v>
      </c>
      <c r="V135" s="50">
        <f t="shared" si="8"/>
        <v>320</v>
      </c>
      <c r="W135" s="50">
        <f t="shared" si="9"/>
        <v>392.72727272727252</v>
      </c>
      <c r="X135" s="50" t="s">
        <v>299</v>
      </c>
      <c r="Y135" s="50"/>
    </row>
    <row r="136" spans="1:25" s="1" customFormat="1" ht="34.950000000000003" customHeight="1">
      <c r="A136" s="75" t="s">
        <v>84</v>
      </c>
      <c r="B136" s="76" t="s">
        <v>147</v>
      </c>
      <c r="C136" s="77" t="s">
        <v>23</v>
      </c>
      <c r="D136" s="77" t="s">
        <v>24</v>
      </c>
      <c r="E136" s="77" t="s">
        <v>151</v>
      </c>
      <c r="F136" s="78">
        <v>4500</v>
      </c>
      <c r="G136" s="79" t="s">
        <v>64</v>
      </c>
      <c r="H136" s="80" t="s">
        <v>152</v>
      </c>
      <c r="I136" s="77" t="s">
        <v>65</v>
      </c>
      <c r="J136" s="77"/>
      <c r="K136" s="77"/>
      <c r="L136" s="77"/>
      <c r="M136" s="77" t="s">
        <v>288</v>
      </c>
      <c r="N136" s="77" t="s">
        <v>268</v>
      </c>
      <c r="O136" s="77" t="s">
        <v>256</v>
      </c>
      <c r="P136" s="81">
        <f t="shared" si="10"/>
        <v>1511.1111111111111</v>
      </c>
      <c r="Q136" s="81">
        <f t="shared" si="11"/>
        <v>1545.4545454545455</v>
      </c>
      <c r="R136" s="81" t="s">
        <v>461</v>
      </c>
      <c r="T136" s="74">
        <v>1360</v>
      </c>
      <c r="U136" s="50">
        <v>0</v>
      </c>
      <c r="V136" s="50">
        <f t="shared" si="8"/>
        <v>151.11111111111109</v>
      </c>
      <c r="W136" s="50">
        <f t="shared" si="9"/>
        <v>185.4545454545455</v>
      </c>
      <c r="X136" s="50" t="s">
        <v>299</v>
      </c>
      <c r="Y136" s="50"/>
    </row>
    <row r="137" spans="1:25" s="1" customFormat="1" ht="34.950000000000003" customHeight="1">
      <c r="A137" s="75" t="s">
        <v>84</v>
      </c>
      <c r="B137" s="76" t="s">
        <v>533</v>
      </c>
      <c r="C137" s="77" t="s">
        <v>23</v>
      </c>
      <c r="D137" s="77" t="s">
        <v>24</v>
      </c>
      <c r="E137" s="77" t="s">
        <v>151</v>
      </c>
      <c r="F137" s="78">
        <v>5200</v>
      </c>
      <c r="G137" s="79" t="s">
        <v>18</v>
      </c>
      <c r="H137" s="80" t="s">
        <v>145</v>
      </c>
      <c r="I137" s="77" t="s">
        <v>65</v>
      </c>
      <c r="J137" s="77"/>
      <c r="K137" s="77"/>
      <c r="L137" s="77"/>
      <c r="M137" s="77" t="s">
        <v>288</v>
      </c>
      <c r="N137" s="77" t="s">
        <v>268</v>
      </c>
      <c r="O137" s="77" t="s">
        <v>256</v>
      </c>
      <c r="P137" s="81">
        <f t="shared" si="10"/>
        <v>2588.8888888888887</v>
      </c>
      <c r="Q137" s="81">
        <f t="shared" si="11"/>
        <v>2647.7272727272725</v>
      </c>
      <c r="R137" s="81" t="s">
        <v>461</v>
      </c>
      <c r="T137" s="74">
        <v>2330</v>
      </c>
      <c r="U137" s="50">
        <v>0</v>
      </c>
      <c r="V137" s="50">
        <f t="shared" si="8"/>
        <v>258.88888888888869</v>
      </c>
      <c r="W137" s="50">
        <f t="shared" si="9"/>
        <v>317.72727272727252</v>
      </c>
      <c r="X137" s="50" t="s">
        <v>299</v>
      </c>
      <c r="Y137" s="50"/>
    </row>
    <row r="138" spans="1:25" s="1" customFormat="1" ht="34.950000000000003" customHeight="1">
      <c r="A138" s="75" t="s">
        <v>84</v>
      </c>
      <c r="B138" s="76" t="s">
        <v>148</v>
      </c>
      <c r="C138" s="77" t="s">
        <v>157</v>
      </c>
      <c r="D138" s="77" t="s">
        <v>24</v>
      </c>
      <c r="E138" s="77" t="s">
        <v>151</v>
      </c>
      <c r="F138" s="78">
        <v>3500</v>
      </c>
      <c r="G138" s="79" t="s">
        <v>156</v>
      </c>
      <c r="H138" s="80" t="s">
        <v>153</v>
      </c>
      <c r="I138" s="77" t="s">
        <v>65</v>
      </c>
      <c r="J138" s="77"/>
      <c r="K138" s="77"/>
      <c r="L138" s="77"/>
      <c r="M138" s="77" t="s">
        <v>288</v>
      </c>
      <c r="N138" s="77" t="s">
        <v>268</v>
      </c>
      <c r="O138" s="77" t="s">
        <v>256</v>
      </c>
      <c r="P138" s="81">
        <f t="shared" si="10"/>
        <v>2211.1111111111109</v>
      </c>
      <c r="Q138" s="81">
        <f t="shared" si="11"/>
        <v>2261.3636363636365</v>
      </c>
      <c r="R138" s="81" t="s">
        <v>461</v>
      </c>
      <c r="T138" s="74">
        <v>1990</v>
      </c>
      <c r="U138" s="50">
        <v>0</v>
      </c>
      <c r="V138" s="50">
        <f t="shared" si="8"/>
        <v>221.11111111111086</v>
      </c>
      <c r="W138" s="50">
        <f t="shared" si="9"/>
        <v>271.36363636363649</v>
      </c>
      <c r="X138" s="50" t="s">
        <v>299</v>
      </c>
      <c r="Y138" s="50"/>
    </row>
    <row r="139" spans="1:25" s="1" customFormat="1" ht="34.950000000000003" customHeight="1">
      <c r="A139" s="75" t="s">
        <v>84</v>
      </c>
      <c r="B139" s="76" t="s">
        <v>149</v>
      </c>
      <c r="C139" s="77" t="s">
        <v>114</v>
      </c>
      <c r="D139" s="77" t="s">
        <v>24</v>
      </c>
      <c r="E139" s="77" t="s">
        <v>151</v>
      </c>
      <c r="F139" s="78">
        <v>5000</v>
      </c>
      <c r="G139" s="79" t="s">
        <v>131</v>
      </c>
      <c r="H139" s="80" t="s">
        <v>154</v>
      </c>
      <c r="I139" s="77" t="s">
        <v>65</v>
      </c>
      <c r="J139" s="77"/>
      <c r="K139" s="77"/>
      <c r="L139" s="77"/>
      <c r="M139" s="77" t="s">
        <v>288</v>
      </c>
      <c r="N139" s="77" t="s">
        <v>268</v>
      </c>
      <c r="O139" s="77" t="s">
        <v>256</v>
      </c>
      <c r="P139" s="81">
        <f t="shared" si="10"/>
        <v>3744.4444444444443</v>
      </c>
      <c r="Q139" s="81">
        <f t="shared" si="11"/>
        <v>3829.5454545454545</v>
      </c>
      <c r="R139" s="81" t="s">
        <v>461</v>
      </c>
      <c r="T139" s="74">
        <v>3370</v>
      </c>
      <c r="U139" s="50">
        <v>0</v>
      </c>
      <c r="V139" s="50">
        <f t="shared" si="8"/>
        <v>374.44444444444434</v>
      </c>
      <c r="W139" s="50">
        <f t="shared" si="9"/>
        <v>459.5454545454545</v>
      </c>
      <c r="X139" s="50" t="s">
        <v>299</v>
      </c>
      <c r="Y139" s="50"/>
    </row>
    <row r="140" spans="1:25" s="1" customFormat="1" ht="34.950000000000003" customHeight="1">
      <c r="A140" s="75" t="s">
        <v>84</v>
      </c>
      <c r="B140" s="76" t="s">
        <v>252</v>
      </c>
      <c r="C140" s="77" t="s">
        <v>23</v>
      </c>
      <c r="D140" s="77" t="s">
        <v>24</v>
      </c>
      <c r="E140" s="77" t="s">
        <v>151</v>
      </c>
      <c r="F140" s="78">
        <v>7000</v>
      </c>
      <c r="G140" s="79" t="s">
        <v>18</v>
      </c>
      <c r="H140" s="80" t="s">
        <v>146</v>
      </c>
      <c r="I140" s="77" t="s">
        <v>65</v>
      </c>
      <c r="J140" s="77"/>
      <c r="K140" s="77"/>
      <c r="L140" s="77"/>
      <c r="M140" s="77" t="s">
        <v>288</v>
      </c>
      <c r="N140" s="77" t="s">
        <v>268</v>
      </c>
      <c r="O140" s="77" t="s">
        <v>256</v>
      </c>
      <c r="P140" s="81">
        <f t="shared" si="10"/>
        <v>5722.2222222222217</v>
      </c>
      <c r="Q140" s="81">
        <f t="shared" si="11"/>
        <v>5852.272727272727</v>
      </c>
      <c r="R140" s="81" t="s">
        <v>461</v>
      </c>
      <c r="T140" s="74">
        <v>5150</v>
      </c>
      <c r="U140" s="50">
        <v>0</v>
      </c>
      <c r="V140" s="50">
        <f t="shared" si="8"/>
        <v>572.22222222222172</v>
      </c>
      <c r="W140" s="50">
        <f t="shared" si="9"/>
        <v>702.27272727272702</v>
      </c>
      <c r="X140" s="50" t="s">
        <v>299</v>
      </c>
      <c r="Y140" s="50"/>
    </row>
    <row r="141" spans="1:25" s="1" customFormat="1" ht="34.950000000000003" customHeight="1">
      <c r="A141" s="75" t="s">
        <v>84</v>
      </c>
      <c r="B141" s="76" t="s">
        <v>150</v>
      </c>
      <c r="C141" s="77" t="s">
        <v>114</v>
      </c>
      <c r="D141" s="77" t="s">
        <v>24</v>
      </c>
      <c r="E141" s="77" t="s">
        <v>151</v>
      </c>
      <c r="F141" s="78">
        <v>8000</v>
      </c>
      <c r="G141" s="79" t="s">
        <v>131</v>
      </c>
      <c r="H141" s="80" t="s">
        <v>155</v>
      </c>
      <c r="I141" s="77" t="s">
        <v>65</v>
      </c>
      <c r="J141" s="77"/>
      <c r="K141" s="77"/>
      <c r="L141" s="77"/>
      <c r="M141" s="77" t="s">
        <v>288</v>
      </c>
      <c r="N141" s="77" t="s">
        <v>268</v>
      </c>
      <c r="O141" s="77" t="s">
        <v>256</v>
      </c>
      <c r="P141" s="81">
        <f t="shared" si="10"/>
        <v>11505.555555555555</v>
      </c>
      <c r="Q141" s="81">
        <f t="shared" si="11"/>
        <v>11767.045454545454</v>
      </c>
      <c r="R141" s="81" t="s">
        <v>461</v>
      </c>
      <c r="T141" s="74">
        <v>10355</v>
      </c>
      <c r="U141" s="50">
        <v>0</v>
      </c>
      <c r="V141" s="50">
        <f t="shared" si="8"/>
        <v>1150.5555555555547</v>
      </c>
      <c r="W141" s="50">
        <f t="shared" si="9"/>
        <v>1412.045454545454</v>
      </c>
      <c r="X141" s="50" t="s">
        <v>299</v>
      </c>
      <c r="Y141" s="50"/>
    </row>
    <row r="142" spans="1:25" s="1" customFormat="1" ht="34.950000000000003" customHeight="1">
      <c r="A142" s="75" t="s">
        <v>84</v>
      </c>
      <c r="B142" s="76" t="s">
        <v>534</v>
      </c>
      <c r="C142" s="77" t="s">
        <v>23</v>
      </c>
      <c r="D142" s="77" t="s">
        <v>16</v>
      </c>
      <c r="E142" s="77" t="s">
        <v>138</v>
      </c>
      <c r="F142" s="78">
        <v>3700</v>
      </c>
      <c r="G142" s="79" t="s">
        <v>131</v>
      </c>
      <c r="H142" s="80" t="s">
        <v>159</v>
      </c>
      <c r="I142" s="77" t="s">
        <v>65</v>
      </c>
      <c r="J142" s="77"/>
      <c r="K142" s="83" t="s">
        <v>541</v>
      </c>
      <c r="L142" s="77"/>
      <c r="M142" s="77" t="s">
        <v>298</v>
      </c>
      <c r="N142" s="77" t="s">
        <v>268</v>
      </c>
      <c r="O142" s="77" t="s">
        <v>256</v>
      </c>
      <c r="P142" s="81">
        <f t="shared" si="10"/>
        <v>2200</v>
      </c>
      <c r="Q142" s="81">
        <f t="shared" si="11"/>
        <v>2250</v>
      </c>
      <c r="R142" s="81" t="s">
        <v>461</v>
      </c>
      <c r="T142" s="74">
        <v>1980</v>
      </c>
      <c r="U142" s="50">
        <v>0</v>
      </c>
      <c r="V142" s="50">
        <f t="shared" si="8"/>
        <v>220</v>
      </c>
      <c r="W142" s="50">
        <f t="shared" si="9"/>
        <v>270</v>
      </c>
      <c r="X142" s="50" t="s">
        <v>299</v>
      </c>
      <c r="Y142" s="50"/>
    </row>
    <row r="143" spans="1:25" s="1" customFormat="1" ht="34.950000000000003" customHeight="1">
      <c r="A143" s="75" t="s">
        <v>84</v>
      </c>
      <c r="B143" s="76" t="s">
        <v>158</v>
      </c>
      <c r="C143" s="77" t="s">
        <v>23</v>
      </c>
      <c r="D143" s="77" t="s">
        <v>16</v>
      </c>
      <c r="E143" s="77" t="s">
        <v>138</v>
      </c>
      <c r="F143" s="78">
        <v>3000</v>
      </c>
      <c r="G143" s="79" t="s">
        <v>18</v>
      </c>
      <c r="H143" s="80" t="s">
        <v>160</v>
      </c>
      <c r="I143" s="77" t="s">
        <v>65</v>
      </c>
      <c r="J143" s="77"/>
      <c r="K143" s="77"/>
      <c r="L143" s="77"/>
      <c r="M143" s="77" t="s">
        <v>290</v>
      </c>
      <c r="N143" s="77" t="s">
        <v>268</v>
      </c>
      <c r="O143" s="77" t="s">
        <v>256</v>
      </c>
      <c r="P143" s="81">
        <f t="shared" si="10"/>
        <v>1138.8888888888889</v>
      </c>
      <c r="Q143" s="81">
        <f t="shared" si="11"/>
        <v>1164.7727272727273</v>
      </c>
      <c r="R143" s="81" t="s">
        <v>461</v>
      </c>
      <c r="T143" s="74">
        <v>1025</v>
      </c>
      <c r="U143" s="50">
        <v>0</v>
      </c>
      <c r="V143" s="50">
        <f t="shared" si="8"/>
        <v>113.88888888888891</v>
      </c>
      <c r="W143" s="50">
        <f t="shared" si="9"/>
        <v>139.77272727272725</v>
      </c>
      <c r="X143" s="50" t="s">
        <v>299</v>
      </c>
      <c r="Y143" s="50"/>
    </row>
    <row r="144" spans="1:25" s="1" customFormat="1" ht="34.950000000000003" customHeight="1">
      <c r="A144" s="75" t="s">
        <v>84</v>
      </c>
      <c r="B144" s="76" t="s">
        <v>535</v>
      </c>
      <c r="C144" s="77" t="s">
        <v>23</v>
      </c>
      <c r="D144" s="77" t="s">
        <v>16</v>
      </c>
      <c r="E144" s="77" t="s">
        <v>138</v>
      </c>
      <c r="F144" s="78">
        <v>3300</v>
      </c>
      <c r="G144" s="79" t="s">
        <v>18</v>
      </c>
      <c r="H144" s="80" t="s">
        <v>161</v>
      </c>
      <c r="I144" s="77" t="s">
        <v>65</v>
      </c>
      <c r="J144" s="77"/>
      <c r="K144" s="83" t="s">
        <v>541</v>
      </c>
      <c r="L144" s="77"/>
      <c r="M144" s="77" t="s">
        <v>290</v>
      </c>
      <c r="N144" s="77" t="s">
        <v>268</v>
      </c>
      <c r="O144" s="77" t="s">
        <v>256</v>
      </c>
      <c r="P144" s="81">
        <f t="shared" si="10"/>
        <v>1777.7777777777778</v>
      </c>
      <c r="Q144" s="81">
        <f t="shared" si="11"/>
        <v>1818.1818181818182</v>
      </c>
      <c r="R144" s="81" t="s">
        <v>461</v>
      </c>
      <c r="T144" s="74">
        <v>1600</v>
      </c>
      <c r="U144" s="50">
        <v>0</v>
      </c>
      <c r="V144" s="50">
        <f t="shared" si="8"/>
        <v>177.77777777777783</v>
      </c>
      <c r="W144" s="50">
        <f t="shared" si="9"/>
        <v>218.18181818181824</v>
      </c>
      <c r="X144" s="50" t="s">
        <v>299</v>
      </c>
      <c r="Y144" s="50"/>
    </row>
    <row r="145" spans="1:25" s="1" customFormat="1" ht="34.950000000000003" customHeight="1">
      <c r="A145" s="75" t="s">
        <v>84</v>
      </c>
      <c r="B145" s="76" t="s">
        <v>537</v>
      </c>
      <c r="C145" s="82" t="s">
        <v>542</v>
      </c>
      <c r="D145" s="77" t="s">
        <v>16</v>
      </c>
      <c r="E145" s="77" t="s">
        <v>138</v>
      </c>
      <c r="F145" s="78">
        <v>4200</v>
      </c>
      <c r="G145" s="79" t="s">
        <v>538</v>
      </c>
      <c r="H145" s="80">
        <v>7.62</v>
      </c>
      <c r="I145" s="77" t="s">
        <v>65</v>
      </c>
      <c r="J145" s="77"/>
      <c r="K145" s="77"/>
      <c r="L145" s="77"/>
      <c r="M145" s="77" t="s">
        <v>290</v>
      </c>
      <c r="N145" s="77" t="s">
        <v>268</v>
      </c>
      <c r="O145" s="77" t="s">
        <v>256</v>
      </c>
      <c r="P145" s="81">
        <f t="shared" si="10"/>
        <v>2355.5555555555557</v>
      </c>
      <c r="Q145" s="81">
        <f t="shared" si="11"/>
        <v>2409.090909090909</v>
      </c>
      <c r="R145" s="81" t="s">
        <v>461</v>
      </c>
      <c r="T145" s="74">
        <v>2120</v>
      </c>
      <c r="U145" s="50">
        <v>0</v>
      </c>
      <c r="V145" s="50">
        <f t="shared" si="8"/>
        <v>235.55555555555566</v>
      </c>
      <c r="W145" s="50">
        <f t="shared" si="9"/>
        <v>289.09090909090901</v>
      </c>
      <c r="X145" s="50" t="s">
        <v>299</v>
      </c>
      <c r="Y145" s="50"/>
    </row>
    <row r="146" spans="1:25" s="1" customFormat="1" ht="34.950000000000003" customHeight="1">
      <c r="A146" s="75" t="s">
        <v>84</v>
      </c>
      <c r="B146" s="76" t="s">
        <v>536</v>
      </c>
      <c r="C146" s="77" t="s">
        <v>23</v>
      </c>
      <c r="D146" s="77" t="s">
        <v>19</v>
      </c>
      <c r="E146" s="77" t="s">
        <v>133</v>
      </c>
      <c r="F146" s="78">
        <v>5000</v>
      </c>
      <c r="G146" s="79" t="s">
        <v>134</v>
      </c>
      <c r="H146" s="80" t="s">
        <v>144</v>
      </c>
      <c r="I146" s="77" t="s">
        <v>65</v>
      </c>
      <c r="J146" s="77"/>
      <c r="K146" s="77"/>
      <c r="L146" s="77"/>
      <c r="M146" s="77" t="s">
        <v>291</v>
      </c>
      <c r="N146" s="77" t="s">
        <v>268</v>
      </c>
      <c r="O146" s="77" t="s">
        <v>256</v>
      </c>
      <c r="P146" s="81">
        <f t="shared" si="10"/>
        <v>1394.4444444444443</v>
      </c>
      <c r="Q146" s="81">
        <f t="shared" si="11"/>
        <v>1426.1363636363637</v>
      </c>
      <c r="R146" s="81" t="s">
        <v>461</v>
      </c>
      <c r="T146" s="74">
        <v>1255</v>
      </c>
      <c r="U146" s="50">
        <v>0</v>
      </c>
      <c r="V146" s="50">
        <f t="shared" si="8"/>
        <v>139.44444444444434</v>
      </c>
      <c r="W146" s="50">
        <f t="shared" si="9"/>
        <v>171.13636363636374</v>
      </c>
      <c r="X146" s="50" t="s">
        <v>299</v>
      </c>
      <c r="Y146" s="50"/>
    </row>
    <row r="147" spans="1:25" s="1" customFormat="1" ht="34.950000000000003" customHeight="1">
      <c r="A147" s="75" t="s">
        <v>84</v>
      </c>
      <c r="B147" s="76" t="s">
        <v>251</v>
      </c>
      <c r="C147" s="77" t="s">
        <v>23</v>
      </c>
      <c r="D147" s="77" t="s">
        <v>19</v>
      </c>
      <c r="E147" s="77" t="s">
        <v>133</v>
      </c>
      <c r="F147" s="78">
        <v>8000</v>
      </c>
      <c r="G147" s="79" t="s">
        <v>18</v>
      </c>
      <c r="H147" s="80" t="s">
        <v>146</v>
      </c>
      <c r="I147" s="77" t="s">
        <v>65</v>
      </c>
      <c r="J147" s="77"/>
      <c r="K147" s="77"/>
      <c r="L147" s="77"/>
      <c r="M147" s="84" t="s">
        <v>291</v>
      </c>
      <c r="N147" s="77" t="s">
        <v>268</v>
      </c>
      <c r="O147" s="77" t="s">
        <v>256</v>
      </c>
      <c r="P147" s="81">
        <f t="shared" si="10"/>
        <v>4000</v>
      </c>
      <c r="Q147" s="81">
        <f t="shared" si="11"/>
        <v>4090.909090909091</v>
      </c>
      <c r="R147" s="81" t="s">
        <v>461</v>
      </c>
      <c r="T147" s="74">
        <v>3600</v>
      </c>
      <c r="U147" s="50">
        <v>0</v>
      </c>
      <c r="V147" s="50">
        <f t="shared" si="8"/>
        <v>400</v>
      </c>
      <c r="W147" s="50">
        <f t="shared" si="9"/>
        <v>490.90909090909099</v>
      </c>
      <c r="X147" s="50" t="s">
        <v>299</v>
      </c>
      <c r="Y147" s="50"/>
    </row>
    <row r="148" spans="1:25" s="1" customFormat="1" ht="34.950000000000003" customHeight="1">
      <c r="A148" s="9" t="s">
        <v>85</v>
      </c>
      <c r="B148" s="12" t="s">
        <v>516</v>
      </c>
      <c r="C148" s="22" t="s">
        <v>101</v>
      </c>
      <c r="D148" s="22" t="s">
        <v>16</v>
      </c>
      <c r="E148" s="22" t="s">
        <v>515</v>
      </c>
      <c r="F148" s="23">
        <v>3400</v>
      </c>
      <c r="G148" s="24"/>
      <c r="H148" s="25"/>
      <c r="I148" s="22"/>
      <c r="J148" s="22"/>
      <c r="K148" s="22"/>
      <c r="L148" s="22"/>
      <c r="M148" s="22"/>
      <c r="N148" s="22" t="s">
        <v>198</v>
      </c>
      <c r="O148" s="22" t="s">
        <v>294</v>
      </c>
      <c r="P148" s="49">
        <f>(T148+U148)/0.9</f>
        <v>8422.2222222222226</v>
      </c>
      <c r="Q148" s="49">
        <f>(T148+U148)/0.88</f>
        <v>8613.636363636364</v>
      </c>
      <c r="R148" s="49" t="s">
        <v>460</v>
      </c>
      <c r="S148" s="92"/>
      <c r="T148" s="91">
        <v>7430</v>
      </c>
      <c r="U148" s="91">
        <v>150</v>
      </c>
      <c r="V148" s="91">
        <f>P148-T148-U148</f>
        <v>842.22222222222263</v>
      </c>
      <c r="W148" s="91">
        <f>Q148-T148-U148</f>
        <v>1033.636363636364</v>
      </c>
      <c r="X148" s="91" t="s">
        <v>15</v>
      </c>
      <c r="Y148" s="91"/>
    </row>
    <row r="149" spans="1:25" s="1" customFormat="1" ht="34.950000000000003" customHeight="1">
      <c r="A149" s="9" t="s">
        <v>85</v>
      </c>
      <c r="B149" s="12" t="s">
        <v>514</v>
      </c>
      <c r="C149" s="22" t="s">
        <v>101</v>
      </c>
      <c r="D149" s="22" t="s">
        <v>19</v>
      </c>
      <c r="E149" s="22" t="s">
        <v>133</v>
      </c>
      <c r="F149" s="23">
        <v>5000</v>
      </c>
      <c r="G149" s="24"/>
      <c r="H149" s="25"/>
      <c r="I149" s="22"/>
      <c r="J149" s="22"/>
      <c r="K149" s="22"/>
      <c r="L149" s="22"/>
      <c r="M149" s="22"/>
      <c r="N149" s="22" t="s">
        <v>198</v>
      </c>
      <c r="O149" s="22" t="s">
        <v>294</v>
      </c>
      <c r="P149" s="49">
        <f>(T149+U149)/0.9</f>
        <v>18145.555555555555</v>
      </c>
      <c r="Q149" s="49">
        <f>(T149+U149)/0.88</f>
        <v>18557.954545454544</v>
      </c>
      <c r="R149" s="49" t="s">
        <v>460</v>
      </c>
      <c r="T149" s="91">
        <v>16181</v>
      </c>
      <c r="U149" s="91">
        <v>150</v>
      </c>
      <c r="V149" s="91">
        <f>P149-T149-U149</f>
        <v>1814.5555555555547</v>
      </c>
      <c r="W149" s="91">
        <f>Q149-T149-U149</f>
        <v>2226.9545454545441</v>
      </c>
      <c r="X149" s="91" t="s">
        <v>15</v>
      </c>
      <c r="Y149" s="91"/>
    </row>
    <row r="150" spans="1:25" s="1" customFormat="1" ht="34.950000000000003" customHeight="1">
      <c r="A150" s="9" t="s">
        <v>85</v>
      </c>
      <c r="B150" s="12" t="s">
        <v>513</v>
      </c>
      <c r="C150" s="10" t="s">
        <v>101</v>
      </c>
      <c r="D150" s="10" t="s">
        <v>16</v>
      </c>
      <c r="E150" s="10" t="s">
        <v>508</v>
      </c>
      <c r="F150" s="14">
        <v>3500</v>
      </c>
      <c r="G150" s="93"/>
      <c r="H150" s="94"/>
      <c r="I150" s="10"/>
      <c r="J150" s="10"/>
      <c r="K150" s="10"/>
      <c r="L150" s="10"/>
      <c r="M150" s="10"/>
      <c r="N150" s="10" t="s">
        <v>198</v>
      </c>
      <c r="O150" s="10" t="s">
        <v>294</v>
      </c>
      <c r="P150" s="87">
        <f t="shared" ref="P150:P180" si="12">(T150+U150)/0.9</f>
        <v>7786.6666666666661</v>
      </c>
      <c r="Q150" s="87">
        <f t="shared" ref="Q150:Q180" si="13">(T150+U150)/0.88</f>
        <v>7963.636363636364</v>
      </c>
      <c r="R150" s="87" t="s">
        <v>460</v>
      </c>
      <c r="S150" s="92"/>
      <c r="T150" s="91">
        <v>6858</v>
      </c>
      <c r="U150" s="91">
        <v>150</v>
      </c>
      <c r="V150" s="91">
        <f t="shared" ref="V150:V192" si="14">P150-T150-U150</f>
        <v>778.66666666666606</v>
      </c>
      <c r="W150" s="91">
        <f t="shared" ref="W150:W192" si="15">Q150-T150-U150</f>
        <v>955.63636363636397</v>
      </c>
      <c r="X150" s="91" t="s">
        <v>15</v>
      </c>
      <c r="Y150" s="91"/>
    </row>
    <row r="151" spans="1:25" s="1" customFormat="1" ht="34.950000000000003" customHeight="1">
      <c r="A151" s="9" t="s">
        <v>85</v>
      </c>
      <c r="B151" s="12" t="s">
        <v>554</v>
      </c>
      <c r="C151" s="10"/>
      <c r="D151" s="10"/>
      <c r="E151" s="10"/>
      <c r="F151" s="14"/>
      <c r="G151" s="93"/>
      <c r="H151" s="94"/>
      <c r="I151" s="10"/>
      <c r="J151" s="10"/>
      <c r="K151" s="10"/>
      <c r="L151" s="10"/>
      <c r="M151" s="10"/>
      <c r="N151" s="10"/>
      <c r="O151" s="10"/>
      <c r="P151" s="87"/>
      <c r="Q151" s="87"/>
      <c r="R151" s="87"/>
      <c r="S151" s="92"/>
      <c r="T151" s="91">
        <v>8172</v>
      </c>
      <c r="U151" s="91">
        <v>150</v>
      </c>
      <c r="V151" s="91">
        <f t="shared" si="14"/>
        <v>-8322</v>
      </c>
      <c r="W151" s="91">
        <f t="shared" si="15"/>
        <v>-8322</v>
      </c>
      <c r="X151" s="91" t="s">
        <v>15</v>
      </c>
      <c r="Y151" s="91"/>
    </row>
    <row r="152" spans="1:25" s="1" customFormat="1" ht="34.950000000000003" customHeight="1">
      <c r="A152" s="9" t="s">
        <v>85</v>
      </c>
      <c r="B152" s="12" t="s">
        <v>86</v>
      </c>
      <c r="C152" s="22" t="s">
        <v>101</v>
      </c>
      <c r="D152" s="22" t="s">
        <v>19</v>
      </c>
      <c r="E152" s="22" t="s">
        <v>133</v>
      </c>
      <c r="F152" s="23">
        <v>16000</v>
      </c>
      <c r="G152" s="24"/>
      <c r="H152" s="25"/>
      <c r="I152" s="22"/>
      <c r="J152" s="22"/>
      <c r="K152" s="22"/>
      <c r="L152" s="22"/>
      <c r="M152" s="22"/>
      <c r="N152" s="22" t="s">
        <v>198</v>
      </c>
      <c r="O152" s="22" t="s">
        <v>294</v>
      </c>
      <c r="P152" s="49">
        <f t="shared" si="12"/>
        <v>7492.2222222222217</v>
      </c>
      <c r="Q152" s="49">
        <f t="shared" si="13"/>
        <v>7662.5</v>
      </c>
      <c r="R152" s="49" t="s">
        <v>460</v>
      </c>
      <c r="T152" s="91">
        <v>6593</v>
      </c>
      <c r="U152" s="91">
        <v>150</v>
      </c>
      <c r="V152" s="91">
        <f t="shared" si="14"/>
        <v>749.22222222222172</v>
      </c>
      <c r="W152" s="91">
        <f t="shared" si="15"/>
        <v>919.5</v>
      </c>
      <c r="X152" s="91" t="s">
        <v>15</v>
      </c>
      <c r="Y152" s="91"/>
    </row>
    <row r="153" spans="1:25" s="1" customFormat="1" ht="34.950000000000003" customHeight="1">
      <c r="A153" s="9" t="s">
        <v>85</v>
      </c>
      <c r="B153" s="12" t="s">
        <v>87</v>
      </c>
      <c r="C153" s="22" t="s">
        <v>101</v>
      </c>
      <c r="D153" s="22" t="s">
        <v>19</v>
      </c>
      <c r="E153" s="22" t="s">
        <v>133</v>
      </c>
      <c r="F153" s="23">
        <v>4200</v>
      </c>
      <c r="G153" s="24"/>
      <c r="H153" s="25"/>
      <c r="I153" s="22"/>
      <c r="J153" s="22"/>
      <c r="K153" s="22" t="s">
        <v>82</v>
      </c>
      <c r="L153" s="22"/>
      <c r="M153" s="22"/>
      <c r="N153" s="22" t="s">
        <v>198</v>
      </c>
      <c r="O153" s="22" t="s">
        <v>294</v>
      </c>
      <c r="P153" s="49">
        <f t="shared" si="12"/>
        <v>11650</v>
      </c>
      <c r="Q153" s="49">
        <f t="shared" si="13"/>
        <v>11914.772727272728</v>
      </c>
      <c r="R153" s="49" t="s">
        <v>460</v>
      </c>
      <c r="T153" s="91">
        <v>10335</v>
      </c>
      <c r="U153" s="91">
        <v>150</v>
      </c>
      <c r="V153" s="91">
        <f t="shared" si="14"/>
        <v>1165</v>
      </c>
      <c r="W153" s="91">
        <f t="shared" si="15"/>
        <v>1429.7727272727279</v>
      </c>
      <c r="X153" s="91" t="s">
        <v>15</v>
      </c>
      <c r="Y153" s="91"/>
    </row>
    <row r="154" spans="1:25" s="1" customFormat="1" ht="34.950000000000003" customHeight="1">
      <c r="A154" s="9" t="s">
        <v>85</v>
      </c>
      <c r="B154" s="12" t="s">
        <v>88</v>
      </c>
      <c r="C154" s="10" t="s">
        <v>101</v>
      </c>
      <c r="D154" s="10" t="s">
        <v>16</v>
      </c>
      <c r="E154" s="10" t="s">
        <v>52</v>
      </c>
      <c r="F154" s="14">
        <v>4200</v>
      </c>
      <c r="G154" s="93"/>
      <c r="H154" s="94"/>
      <c r="I154" s="10"/>
      <c r="J154" s="10"/>
      <c r="K154" s="10" t="s">
        <v>82</v>
      </c>
      <c r="L154" s="10"/>
      <c r="M154" s="10"/>
      <c r="N154" s="10" t="s">
        <v>198</v>
      </c>
      <c r="O154" s="10" t="s">
        <v>294</v>
      </c>
      <c r="P154" s="87">
        <f t="shared" si="12"/>
        <v>13513.333333333332</v>
      </c>
      <c r="Q154" s="87">
        <f t="shared" si="13"/>
        <v>13820.454545454546</v>
      </c>
      <c r="R154" s="87" t="s">
        <v>460</v>
      </c>
      <c r="S154" s="92"/>
      <c r="T154" s="91">
        <v>12012</v>
      </c>
      <c r="U154" s="91">
        <v>150</v>
      </c>
      <c r="V154" s="91">
        <f t="shared" si="14"/>
        <v>1351.3333333333321</v>
      </c>
      <c r="W154" s="91">
        <f t="shared" si="15"/>
        <v>1658.454545454546</v>
      </c>
      <c r="X154" s="91" t="s">
        <v>15</v>
      </c>
      <c r="Y154" s="91"/>
    </row>
    <row r="155" spans="1:25" s="1" customFormat="1" ht="34.950000000000003" customHeight="1">
      <c r="A155" s="9" t="s">
        <v>85</v>
      </c>
      <c r="B155" s="12" t="s">
        <v>89</v>
      </c>
      <c r="C155" s="22" t="s">
        <v>101</v>
      </c>
      <c r="D155" s="22">
        <v>1080</v>
      </c>
      <c r="E155" s="22" t="s">
        <v>512</v>
      </c>
      <c r="F155" s="23">
        <v>4000</v>
      </c>
      <c r="G155" s="24"/>
      <c r="H155" s="25"/>
      <c r="I155" s="22"/>
      <c r="J155" s="22"/>
      <c r="K155" s="22"/>
      <c r="L155" s="22"/>
      <c r="M155" s="22"/>
      <c r="N155" s="22" t="s">
        <v>198</v>
      </c>
      <c r="O155" s="22" t="s">
        <v>294</v>
      </c>
      <c r="P155" s="49">
        <f t="shared" si="12"/>
        <v>15503.333333333332</v>
      </c>
      <c r="Q155" s="49">
        <f t="shared" si="13"/>
        <v>15855.681818181818</v>
      </c>
      <c r="R155" s="49" t="s">
        <v>460</v>
      </c>
      <c r="T155" s="91">
        <v>13803</v>
      </c>
      <c r="U155" s="91">
        <v>150</v>
      </c>
      <c r="V155" s="91">
        <f t="shared" si="14"/>
        <v>1550.3333333333321</v>
      </c>
      <c r="W155" s="91">
        <f t="shared" si="15"/>
        <v>1902.681818181818</v>
      </c>
      <c r="X155" s="91" t="s">
        <v>15</v>
      </c>
      <c r="Y155" s="91"/>
    </row>
    <row r="156" spans="1:25" s="1" customFormat="1" ht="34.950000000000003" customHeight="1">
      <c r="A156" s="9" t="s">
        <v>85</v>
      </c>
      <c r="B156" s="12" t="s">
        <v>90</v>
      </c>
      <c r="C156" s="22" t="s">
        <v>101</v>
      </c>
      <c r="D156" s="22" t="s">
        <v>16</v>
      </c>
      <c r="E156" s="22" t="s">
        <v>52</v>
      </c>
      <c r="F156" s="23">
        <v>3700</v>
      </c>
      <c r="G156" s="24"/>
      <c r="H156" s="25"/>
      <c r="I156" s="22"/>
      <c r="J156" s="22"/>
      <c r="K156" s="22"/>
      <c r="L156" s="22"/>
      <c r="M156" s="22"/>
      <c r="N156" s="22" t="s">
        <v>198</v>
      </c>
      <c r="O156" s="22" t="s">
        <v>294</v>
      </c>
      <c r="P156" s="49">
        <f t="shared" si="12"/>
        <v>14584.444444444443</v>
      </c>
      <c r="Q156" s="49">
        <f t="shared" si="13"/>
        <v>14915.90909090909</v>
      </c>
      <c r="R156" s="49" t="s">
        <v>460</v>
      </c>
      <c r="S156" s="92"/>
      <c r="T156" s="91">
        <v>12976</v>
      </c>
      <c r="U156" s="91">
        <v>150</v>
      </c>
      <c r="V156" s="91">
        <f t="shared" si="14"/>
        <v>1458.4444444444434</v>
      </c>
      <c r="W156" s="91">
        <f t="shared" si="15"/>
        <v>1789.9090909090901</v>
      </c>
      <c r="X156" s="91" t="s">
        <v>15</v>
      </c>
      <c r="Y156" s="91"/>
    </row>
    <row r="157" spans="1:25" s="90" customFormat="1" ht="34.950000000000003" customHeight="1">
      <c r="A157" s="9" t="s">
        <v>85</v>
      </c>
      <c r="B157" s="12" t="s">
        <v>91</v>
      </c>
      <c r="C157" s="22" t="s">
        <v>101</v>
      </c>
      <c r="D157" s="22" t="s">
        <v>16</v>
      </c>
      <c r="E157" s="22" t="s">
        <v>52</v>
      </c>
      <c r="F157" s="23">
        <v>1000</v>
      </c>
      <c r="G157" s="24"/>
      <c r="H157" s="25"/>
      <c r="I157" s="22"/>
      <c r="J157" s="22" t="s">
        <v>544</v>
      </c>
      <c r="K157" s="22"/>
      <c r="L157" s="22"/>
      <c r="M157" s="22"/>
      <c r="N157" s="22" t="s">
        <v>198</v>
      </c>
      <c r="O157" s="22" t="s">
        <v>294</v>
      </c>
      <c r="P157" s="49">
        <f t="shared" si="12"/>
        <v>13662.222222222223</v>
      </c>
      <c r="Q157" s="49">
        <f t="shared" si="13"/>
        <v>13972.727272727272</v>
      </c>
      <c r="R157" s="49" t="s">
        <v>460</v>
      </c>
      <c r="S157" s="1"/>
      <c r="T157" s="91">
        <v>12146</v>
      </c>
      <c r="U157" s="91">
        <v>150</v>
      </c>
      <c r="V157" s="91">
        <f t="shared" si="14"/>
        <v>1366.2222222222226</v>
      </c>
      <c r="W157" s="91">
        <f t="shared" si="15"/>
        <v>1676.7272727272721</v>
      </c>
      <c r="X157" s="91" t="s">
        <v>15</v>
      </c>
      <c r="Y157" s="91"/>
    </row>
    <row r="158" spans="1:25" s="1" customFormat="1" ht="34.950000000000003" customHeight="1">
      <c r="A158" s="9" t="s">
        <v>85</v>
      </c>
      <c r="B158" s="12" t="s">
        <v>92</v>
      </c>
      <c r="C158" s="22" t="s">
        <v>101</v>
      </c>
      <c r="D158" s="22" t="s">
        <v>19</v>
      </c>
      <c r="E158" s="22" t="s">
        <v>133</v>
      </c>
      <c r="F158" s="23">
        <v>4200</v>
      </c>
      <c r="G158" s="24"/>
      <c r="H158" s="25"/>
      <c r="I158" s="22"/>
      <c r="J158" s="22"/>
      <c r="K158" s="22"/>
      <c r="L158" s="22"/>
      <c r="M158" s="22"/>
      <c r="N158" s="22" t="s">
        <v>198</v>
      </c>
      <c r="O158" s="22" t="s">
        <v>294</v>
      </c>
      <c r="P158" s="49">
        <f t="shared" si="12"/>
        <v>12824.444444444443</v>
      </c>
      <c r="Q158" s="49">
        <f t="shared" si="13"/>
        <v>13115.90909090909</v>
      </c>
      <c r="R158" s="49" t="s">
        <v>460</v>
      </c>
      <c r="T158" s="91">
        <v>11392</v>
      </c>
      <c r="U158" s="91">
        <v>150</v>
      </c>
      <c r="V158" s="91">
        <f t="shared" si="14"/>
        <v>1282.4444444444434</v>
      </c>
      <c r="W158" s="91">
        <f t="shared" si="15"/>
        <v>1573.9090909090901</v>
      </c>
      <c r="X158" s="91" t="s">
        <v>15</v>
      </c>
      <c r="Y158" s="91"/>
    </row>
    <row r="159" spans="1:25" s="1" customFormat="1" ht="34.950000000000003" customHeight="1">
      <c r="A159" s="9" t="s">
        <v>85</v>
      </c>
      <c r="B159" s="12" t="s">
        <v>93</v>
      </c>
      <c r="C159" s="22" t="s">
        <v>101</v>
      </c>
      <c r="D159" s="22" t="s">
        <v>16</v>
      </c>
      <c r="E159" s="22" t="s">
        <v>52</v>
      </c>
      <c r="F159" s="23">
        <v>4200</v>
      </c>
      <c r="G159" s="24"/>
      <c r="H159" s="25"/>
      <c r="I159" s="22"/>
      <c r="J159" s="22"/>
      <c r="K159" s="22"/>
      <c r="L159" s="22"/>
      <c r="M159" s="22"/>
      <c r="N159" s="22" t="s">
        <v>198</v>
      </c>
      <c r="O159" s="22" t="s">
        <v>294</v>
      </c>
      <c r="P159" s="49">
        <f t="shared" si="12"/>
        <v>14434.444444444443</v>
      </c>
      <c r="Q159" s="49">
        <f t="shared" si="13"/>
        <v>14762.5</v>
      </c>
      <c r="R159" s="49" t="s">
        <v>460</v>
      </c>
      <c r="T159" s="91">
        <v>12841</v>
      </c>
      <c r="U159" s="91">
        <v>150</v>
      </c>
      <c r="V159" s="91">
        <f t="shared" si="14"/>
        <v>1443.4444444444434</v>
      </c>
      <c r="W159" s="91">
        <f t="shared" si="15"/>
        <v>1771.5</v>
      </c>
      <c r="X159" s="91" t="s">
        <v>15</v>
      </c>
      <c r="Y159" s="91"/>
    </row>
    <row r="160" spans="1:25" s="1" customFormat="1" ht="34.950000000000003" customHeight="1">
      <c r="A160" s="9" t="s">
        <v>85</v>
      </c>
      <c r="B160" s="12" t="s">
        <v>94</v>
      </c>
      <c r="C160" s="22" t="s">
        <v>101</v>
      </c>
      <c r="D160" s="22">
        <v>1080</v>
      </c>
      <c r="E160" s="22" t="s">
        <v>512</v>
      </c>
      <c r="F160" s="23">
        <v>4000</v>
      </c>
      <c r="G160" s="24"/>
      <c r="H160" s="25"/>
      <c r="I160" s="22"/>
      <c r="J160" s="22"/>
      <c r="K160" s="22"/>
      <c r="L160" s="22"/>
      <c r="M160" s="22"/>
      <c r="N160" s="22" t="s">
        <v>198</v>
      </c>
      <c r="O160" s="22" t="s">
        <v>294</v>
      </c>
      <c r="P160" s="49">
        <f t="shared" si="12"/>
        <v>16906.666666666668</v>
      </c>
      <c r="Q160" s="49">
        <f t="shared" si="13"/>
        <v>17290.909090909092</v>
      </c>
      <c r="R160" s="49" t="s">
        <v>460</v>
      </c>
      <c r="S160" s="92"/>
      <c r="T160" s="91">
        <v>15066</v>
      </c>
      <c r="U160" s="91">
        <v>150</v>
      </c>
      <c r="V160" s="91">
        <f t="shared" si="14"/>
        <v>1690.6666666666679</v>
      </c>
      <c r="W160" s="91">
        <f t="shared" si="15"/>
        <v>2074.9090909090919</v>
      </c>
      <c r="X160" s="91" t="s">
        <v>15</v>
      </c>
      <c r="Y160" s="91"/>
    </row>
    <row r="161" spans="1:25" s="1" customFormat="1" ht="34.950000000000003" customHeight="1">
      <c r="A161" s="9" t="s">
        <v>85</v>
      </c>
      <c r="B161" s="12" t="s">
        <v>95</v>
      </c>
      <c r="C161" s="22" t="s">
        <v>101</v>
      </c>
      <c r="D161" s="22" t="s">
        <v>16</v>
      </c>
      <c r="E161" s="22" t="s">
        <v>52</v>
      </c>
      <c r="F161" s="23">
        <v>2200</v>
      </c>
      <c r="G161" s="24"/>
      <c r="H161" s="25"/>
      <c r="I161" s="22"/>
      <c r="J161" s="22"/>
      <c r="K161" s="22" t="s">
        <v>545</v>
      </c>
      <c r="L161" s="22"/>
      <c r="M161" s="22"/>
      <c r="N161" s="22" t="s">
        <v>198</v>
      </c>
      <c r="O161" s="22" t="s">
        <v>294</v>
      </c>
      <c r="P161" s="49">
        <f t="shared" si="12"/>
        <v>17753.333333333332</v>
      </c>
      <c r="Q161" s="49">
        <f t="shared" si="13"/>
        <v>18156.81818181818</v>
      </c>
      <c r="R161" s="49" t="s">
        <v>460</v>
      </c>
      <c r="S161" s="92"/>
      <c r="T161" s="91">
        <v>15828</v>
      </c>
      <c r="U161" s="91">
        <v>150</v>
      </c>
      <c r="V161" s="91">
        <f t="shared" si="14"/>
        <v>1775.3333333333321</v>
      </c>
      <c r="W161" s="91">
        <f t="shared" si="15"/>
        <v>2178.8181818181802</v>
      </c>
      <c r="X161" s="91" t="s">
        <v>15</v>
      </c>
      <c r="Y161" s="91"/>
    </row>
    <row r="162" spans="1:25" s="1" customFormat="1" ht="34.950000000000003" customHeight="1">
      <c r="A162" s="9" t="s">
        <v>85</v>
      </c>
      <c r="B162" s="12" t="s">
        <v>96</v>
      </c>
      <c r="C162" s="22" t="s">
        <v>101</v>
      </c>
      <c r="D162" s="22">
        <v>1080</v>
      </c>
      <c r="E162" s="22" t="s">
        <v>512</v>
      </c>
      <c r="F162" s="23">
        <v>2200</v>
      </c>
      <c r="G162" s="24"/>
      <c r="H162" s="25"/>
      <c r="I162" s="22"/>
      <c r="J162" s="22"/>
      <c r="K162" s="22"/>
      <c r="L162" s="22"/>
      <c r="M162" s="22"/>
      <c r="N162" s="22" t="s">
        <v>198</v>
      </c>
      <c r="O162" s="22" t="s">
        <v>294</v>
      </c>
      <c r="P162" s="49">
        <f t="shared" si="12"/>
        <v>19642.222222222223</v>
      </c>
      <c r="Q162" s="49">
        <f t="shared" si="13"/>
        <v>20088.636363636364</v>
      </c>
      <c r="R162" s="49" t="s">
        <v>460</v>
      </c>
      <c r="S162" s="92"/>
      <c r="T162" s="91">
        <v>17528</v>
      </c>
      <c r="U162" s="91">
        <v>150</v>
      </c>
      <c r="V162" s="91">
        <f t="shared" si="14"/>
        <v>1964.2222222222226</v>
      </c>
      <c r="W162" s="91">
        <f t="shared" si="15"/>
        <v>2410.636363636364</v>
      </c>
      <c r="X162" s="91" t="s">
        <v>15</v>
      </c>
      <c r="Y162" s="91"/>
    </row>
    <row r="163" spans="1:25" s="1" customFormat="1" ht="34.950000000000003" customHeight="1">
      <c r="A163" s="9" t="s">
        <v>85</v>
      </c>
      <c r="B163" s="12" t="s">
        <v>97</v>
      </c>
      <c r="C163" s="22" t="s">
        <v>101</v>
      </c>
      <c r="D163" s="22" t="s">
        <v>16</v>
      </c>
      <c r="E163" s="22" t="s">
        <v>52</v>
      </c>
      <c r="F163" s="23">
        <v>5000</v>
      </c>
      <c r="G163" s="24"/>
      <c r="H163" s="25"/>
      <c r="I163" s="22"/>
      <c r="J163" s="22"/>
      <c r="K163" s="22"/>
      <c r="L163" s="22"/>
      <c r="M163" s="22"/>
      <c r="N163" s="22" t="s">
        <v>198</v>
      </c>
      <c r="O163" s="22" t="s">
        <v>294</v>
      </c>
      <c r="P163" s="49">
        <f t="shared" si="12"/>
        <v>19600</v>
      </c>
      <c r="Q163" s="49">
        <f t="shared" si="13"/>
        <v>20045.454545454544</v>
      </c>
      <c r="R163" s="49" t="s">
        <v>460</v>
      </c>
      <c r="T163" s="91">
        <v>17490</v>
      </c>
      <c r="U163" s="91">
        <v>150</v>
      </c>
      <c r="V163" s="91">
        <f t="shared" si="14"/>
        <v>1960</v>
      </c>
      <c r="W163" s="91">
        <f t="shared" si="15"/>
        <v>2405.4545454545441</v>
      </c>
      <c r="X163" s="91" t="s">
        <v>15</v>
      </c>
      <c r="Y163" s="50"/>
    </row>
    <row r="164" spans="1:25" s="1" customFormat="1" ht="34.950000000000003" customHeight="1">
      <c r="A164" s="20" t="s">
        <v>98</v>
      </c>
      <c r="B164" s="21" t="s">
        <v>437</v>
      </c>
      <c r="C164" s="22" t="s">
        <v>101</v>
      </c>
      <c r="D164" s="22" t="s">
        <v>16</v>
      </c>
      <c r="E164" s="22" t="s">
        <v>52</v>
      </c>
      <c r="F164" s="23">
        <v>1000</v>
      </c>
      <c r="G164" s="24"/>
      <c r="H164" s="25">
        <v>1.4</v>
      </c>
      <c r="I164" s="22"/>
      <c r="J164" s="22"/>
      <c r="K164" s="22"/>
      <c r="L164" s="22"/>
      <c r="M164" s="22"/>
      <c r="N164" s="22" t="s">
        <v>197</v>
      </c>
      <c r="O164" s="22" t="s">
        <v>457</v>
      </c>
      <c r="P164" s="49">
        <f t="shared" si="12"/>
        <v>745.55555555555554</v>
      </c>
      <c r="Q164" s="49">
        <f t="shared" si="13"/>
        <v>762.5</v>
      </c>
      <c r="R164" s="49" t="s">
        <v>461</v>
      </c>
      <c r="T164" s="50">
        <v>671</v>
      </c>
      <c r="U164" s="50"/>
      <c r="V164" s="50">
        <f t="shared" si="14"/>
        <v>74.555555555555543</v>
      </c>
      <c r="W164" s="50">
        <f t="shared" si="15"/>
        <v>91.5</v>
      </c>
      <c r="X164" s="50" t="s">
        <v>301</v>
      </c>
      <c r="Y164" s="50"/>
    </row>
    <row r="165" spans="1:25" s="1" customFormat="1" ht="34.950000000000003" customHeight="1">
      <c r="A165" s="20" t="s">
        <v>98</v>
      </c>
      <c r="B165" s="21" t="s">
        <v>438</v>
      </c>
      <c r="C165" s="22" t="s">
        <v>101</v>
      </c>
      <c r="D165" s="22" t="s">
        <v>73</v>
      </c>
      <c r="E165" s="22" t="s">
        <v>39</v>
      </c>
      <c r="F165" s="23">
        <v>3000</v>
      </c>
      <c r="G165" s="24"/>
      <c r="H165" s="25">
        <v>2.6</v>
      </c>
      <c r="I165" s="22"/>
      <c r="J165" s="22"/>
      <c r="K165" s="22"/>
      <c r="L165" s="22"/>
      <c r="M165" s="22"/>
      <c r="N165" s="22" t="s">
        <v>197</v>
      </c>
      <c r="O165" s="22" t="s">
        <v>457</v>
      </c>
      <c r="P165" s="49">
        <f t="shared" si="12"/>
        <v>331.11111111111109</v>
      </c>
      <c r="Q165" s="49">
        <f t="shared" si="13"/>
        <v>338.63636363636363</v>
      </c>
      <c r="R165" s="49" t="s">
        <v>461</v>
      </c>
      <c r="T165" s="50">
        <v>298</v>
      </c>
      <c r="U165" s="50"/>
      <c r="V165" s="50">
        <f t="shared" si="14"/>
        <v>33.111111111111086</v>
      </c>
      <c r="W165" s="50">
        <f t="shared" si="15"/>
        <v>40.636363636363626</v>
      </c>
      <c r="X165" s="50" t="s">
        <v>301</v>
      </c>
      <c r="Y165" s="50"/>
    </row>
    <row r="166" spans="1:25" s="1" customFormat="1" ht="34.950000000000003" customHeight="1">
      <c r="A166" s="20" t="s">
        <v>98</v>
      </c>
      <c r="B166" s="21" t="s">
        <v>439</v>
      </c>
      <c r="C166" s="22" t="s">
        <v>101</v>
      </c>
      <c r="D166" s="22" t="s">
        <v>19</v>
      </c>
      <c r="E166" s="22" t="s">
        <v>44</v>
      </c>
      <c r="F166" s="23">
        <v>3000</v>
      </c>
      <c r="G166" s="24"/>
      <c r="H166" s="25">
        <v>2.6</v>
      </c>
      <c r="I166" s="22"/>
      <c r="J166" s="22"/>
      <c r="K166" s="22"/>
      <c r="L166" s="22"/>
      <c r="M166" s="22"/>
      <c r="N166" s="22" t="s">
        <v>197</v>
      </c>
      <c r="O166" s="22" t="s">
        <v>457</v>
      </c>
      <c r="P166" s="49">
        <f t="shared" si="12"/>
        <v>362.22222222222223</v>
      </c>
      <c r="Q166" s="49">
        <f t="shared" si="13"/>
        <v>370.45454545454544</v>
      </c>
      <c r="R166" s="49" t="s">
        <v>461</v>
      </c>
      <c r="T166" s="50">
        <v>326</v>
      </c>
      <c r="U166" s="50"/>
      <c r="V166" s="50">
        <f t="shared" si="14"/>
        <v>36.222222222222229</v>
      </c>
      <c r="W166" s="50">
        <f t="shared" si="15"/>
        <v>44.454545454545439</v>
      </c>
      <c r="X166" s="50" t="s">
        <v>301</v>
      </c>
      <c r="Y166" s="50"/>
    </row>
    <row r="167" spans="1:25" s="1" customFormat="1" ht="34.950000000000003" customHeight="1">
      <c r="A167" s="20" t="s">
        <v>98</v>
      </c>
      <c r="B167" s="21" t="s">
        <v>440</v>
      </c>
      <c r="C167" s="22" t="s">
        <v>255</v>
      </c>
      <c r="D167" s="22" t="s">
        <v>19</v>
      </c>
      <c r="E167" s="22" t="s">
        <v>44</v>
      </c>
      <c r="F167" s="23">
        <v>3000</v>
      </c>
      <c r="G167" s="24"/>
      <c r="H167" s="25"/>
      <c r="I167" s="22"/>
      <c r="J167" s="22"/>
      <c r="K167" s="22"/>
      <c r="L167" s="22"/>
      <c r="M167" s="22"/>
      <c r="N167" s="22" t="s">
        <v>197</v>
      </c>
      <c r="O167" s="22" t="s">
        <v>457</v>
      </c>
      <c r="P167" s="49">
        <f t="shared" si="12"/>
        <v>552.22222222222217</v>
      </c>
      <c r="Q167" s="49">
        <f t="shared" si="13"/>
        <v>564.77272727272725</v>
      </c>
      <c r="R167" s="49" t="s">
        <v>461</v>
      </c>
      <c r="T167" s="50">
        <v>497</v>
      </c>
      <c r="U167" s="50"/>
      <c r="V167" s="50">
        <f t="shared" si="14"/>
        <v>55.222222222222172</v>
      </c>
      <c r="W167" s="50">
        <f t="shared" si="15"/>
        <v>67.772727272727252</v>
      </c>
      <c r="X167" s="50" t="s">
        <v>301</v>
      </c>
      <c r="Y167" s="50"/>
    </row>
    <row r="168" spans="1:25" s="1" customFormat="1" ht="34.950000000000003" customHeight="1">
      <c r="A168" s="20" t="s">
        <v>98</v>
      </c>
      <c r="B168" s="21" t="s">
        <v>442</v>
      </c>
      <c r="C168" s="22" t="s">
        <v>255</v>
      </c>
      <c r="D168" s="22" t="s">
        <v>19</v>
      </c>
      <c r="E168" s="22" t="s">
        <v>44</v>
      </c>
      <c r="F168" s="23">
        <v>3300</v>
      </c>
      <c r="G168" s="24"/>
      <c r="H168" s="25"/>
      <c r="I168" s="22"/>
      <c r="J168" s="22"/>
      <c r="K168" s="22"/>
      <c r="L168" s="22"/>
      <c r="M168" s="22"/>
      <c r="N168" s="22" t="s">
        <v>197</v>
      </c>
      <c r="O168" s="22" t="s">
        <v>457</v>
      </c>
      <c r="P168" s="49">
        <f t="shared" si="12"/>
        <v>574.44444444444446</v>
      </c>
      <c r="Q168" s="49">
        <f t="shared" si="13"/>
        <v>587.5</v>
      </c>
      <c r="R168" s="49" t="s">
        <v>461</v>
      </c>
      <c r="T168" s="50">
        <v>517</v>
      </c>
      <c r="U168" s="50"/>
      <c r="V168" s="50">
        <f t="shared" si="14"/>
        <v>57.444444444444457</v>
      </c>
      <c r="W168" s="50">
        <f t="shared" si="15"/>
        <v>70.5</v>
      </c>
      <c r="X168" s="50" t="s">
        <v>301</v>
      </c>
      <c r="Y168" s="50"/>
    </row>
    <row r="169" spans="1:25" s="1" customFormat="1" ht="34.950000000000003" customHeight="1">
      <c r="A169" s="20" t="s">
        <v>98</v>
      </c>
      <c r="B169" s="21" t="s">
        <v>441</v>
      </c>
      <c r="C169" s="22" t="s">
        <v>255</v>
      </c>
      <c r="D169" s="22" t="s">
        <v>16</v>
      </c>
      <c r="E169" s="22" t="s">
        <v>52</v>
      </c>
      <c r="F169" s="23">
        <v>3300</v>
      </c>
      <c r="G169" s="24"/>
      <c r="H169" s="25"/>
      <c r="I169" s="22"/>
      <c r="J169" s="22"/>
      <c r="K169" s="22"/>
      <c r="L169" s="22"/>
      <c r="M169" s="22"/>
      <c r="N169" s="22" t="s">
        <v>197</v>
      </c>
      <c r="O169" s="22" t="s">
        <v>457</v>
      </c>
      <c r="P169" s="49">
        <f t="shared" si="12"/>
        <v>730</v>
      </c>
      <c r="Q169" s="49">
        <f t="shared" si="13"/>
        <v>746.59090909090912</v>
      </c>
      <c r="R169" s="49" t="s">
        <v>461</v>
      </c>
      <c r="T169" s="50">
        <v>657</v>
      </c>
      <c r="U169" s="50"/>
      <c r="V169" s="50">
        <f t="shared" si="14"/>
        <v>73</v>
      </c>
      <c r="W169" s="50">
        <f t="shared" si="15"/>
        <v>89.590909090909122</v>
      </c>
      <c r="X169" s="50" t="s">
        <v>301</v>
      </c>
      <c r="Y169" s="50"/>
    </row>
    <row r="170" spans="1:25" s="1" customFormat="1" ht="34.950000000000003" customHeight="1">
      <c r="A170" s="20" t="s">
        <v>98</v>
      </c>
      <c r="B170" s="21" t="s">
        <v>443</v>
      </c>
      <c r="C170" s="22" t="s">
        <v>255</v>
      </c>
      <c r="D170" s="22" t="s">
        <v>19</v>
      </c>
      <c r="E170" s="22" t="s">
        <v>44</v>
      </c>
      <c r="F170" s="23">
        <v>4000</v>
      </c>
      <c r="G170" s="24"/>
      <c r="H170" s="25"/>
      <c r="I170" s="22"/>
      <c r="J170" s="22"/>
      <c r="K170" s="22"/>
      <c r="L170" s="22"/>
      <c r="M170" s="22"/>
      <c r="N170" s="22" t="s">
        <v>197</v>
      </c>
      <c r="O170" s="22" t="s">
        <v>457</v>
      </c>
      <c r="P170" s="49">
        <f t="shared" si="12"/>
        <v>724.44444444444446</v>
      </c>
      <c r="Q170" s="49">
        <f t="shared" si="13"/>
        <v>740.90909090909088</v>
      </c>
      <c r="R170" s="49" t="s">
        <v>461</v>
      </c>
      <c r="T170" s="50">
        <v>652</v>
      </c>
      <c r="U170" s="50"/>
      <c r="V170" s="50">
        <f t="shared" si="14"/>
        <v>72.444444444444457</v>
      </c>
      <c r="W170" s="50">
        <f t="shared" si="15"/>
        <v>88.909090909090878</v>
      </c>
      <c r="X170" s="50" t="s">
        <v>301</v>
      </c>
      <c r="Y170" s="50"/>
    </row>
    <row r="171" spans="1:25" s="1" customFormat="1" ht="34.950000000000003" customHeight="1">
      <c r="A171" s="20" t="s">
        <v>98</v>
      </c>
      <c r="B171" s="21" t="s">
        <v>444</v>
      </c>
      <c r="C171" s="22" t="s">
        <v>101</v>
      </c>
      <c r="D171" s="22" t="s">
        <v>19</v>
      </c>
      <c r="E171" s="22" t="s">
        <v>44</v>
      </c>
      <c r="F171" s="23">
        <v>3300</v>
      </c>
      <c r="G171" s="24"/>
      <c r="H171" s="25"/>
      <c r="I171" s="22"/>
      <c r="J171" s="22"/>
      <c r="K171" s="22"/>
      <c r="L171" s="22"/>
      <c r="M171" s="22" t="s">
        <v>69</v>
      </c>
      <c r="N171" s="22" t="s">
        <v>197</v>
      </c>
      <c r="O171" s="22" t="s">
        <v>457</v>
      </c>
      <c r="P171" s="49">
        <f t="shared" si="12"/>
        <v>748.88888888888891</v>
      </c>
      <c r="Q171" s="49">
        <f t="shared" si="13"/>
        <v>765.90909090909088</v>
      </c>
      <c r="R171" s="49" t="s">
        <v>461</v>
      </c>
      <c r="T171" s="50">
        <v>674</v>
      </c>
      <c r="U171" s="50"/>
      <c r="V171" s="50">
        <f t="shared" si="14"/>
        <v>74.888888888888914</v>
      </c>
      <c r="W171" s="50">
        <f t="shared" si="15"/>
        <v>91.909090909090878</v>
      </c>
      <c r="X171" s="50" t="s">
        <v>301</v>
      </c>
      <c r="Y171" s="50"/>
    </row>
    <row r="172" spans="1:25" s="1" customFormat="1" ht="34.950000000000003" customHeight="1">
      <c r="A172" s="20" t="s">
        <v>98</v>
      </c>
      <c r="B172" s="21" t="s">
        <v>445</v>
      </c>
      <c r="C172" s="22" t="s">
        <v>101</v>
      </c>
      <c r="D172" s="22" t="s">
        <v>16</v>
      </c>
      <c r="E172" s="22" t="s">
        <v>52</v>
      </c>
      <c r="F172" s="23">
        <v>3500</v>
      </c>
      <c r="G172" s="24"/>
      <c r="H172" s="25"/>
      <c r="I172" s="22"/>
      <c r="J172" s="22"/>
      <c r="K172" s="22"/>
      <c r="L172" s="22"/>
      <c r="M172" s="22" t="s">
        <v>69</v>
      </c>
      <c r="N172" s="22" t="s">
        <v>197</v>
      </c>
      <c r="O172" s="22" t="s">
        <v>457</v>
      </c>
      <c r="P172" s="49">
        <f t="shared" si="12"/>
        <v>778.88888888888891</v>
      </c>
      <c r="Q172" s="49">
        <f t="shared" si="13"/>
        <v>796.59090909090912</v>
      </c>
      <c r="R172" s="49" t="s">
        <v>461</v>
      </c>
      <c r="T172" s="50">
        <v>701</v>
      </c>
      <c r="U172" s="50"/>
      <c r="V172" s="50">
        <f t="shared" si="14"/>
        <v>77.888888888888914</v>
      </c>
      <c r="W172" s="50">
        <f t="shared" si="15"/>
        <v>95.590909090909122</v>
      </c>
      <c r="X172" s="50" t="s">
        <v>301</v>
      </c>
      <c r="Y172" s="50"/>
    </row>
    <row r="173" spans="1:25" s="1" customFormat="1" ht="34.950000000000003" customHeight="1">
      <c r="A173" s="20" t="s">
        <v>98</v>
      </c>
      <c r="B173" s="21" t="s">
        <v>446</v>
      </c>
      <c r="C173" s="22" t="s">
        <v>101</v>
      </c>
      <c r="D173" s="22" t="s">
        <v>16</v>
      </c>
      <c r="E173" s="22" t="s">
        <v>52</v>
      </c>
      <c r="F173" s="23">
        <v>3300</v>
      </c>
      <c r="G173" s="24"/>
      <c r="H173" s="25"/>
      <c r="I173" s="22"/>
      <c r="J173" s="22"/>
      <c r="K173" s="22"/>
      <c r="L173" s="22"/>
      <c r="M173" s="22"/>
      <c r="N173" s="22" t="s">
        <v>197</v>
      </c>
      <c r="O173" s="22" t="s">
        <v>457</v>
      </c>
      <c r="P173" s="49">
        <f t="shared" si="12"/>
        <v>502.22222222222223</v>
      </c>
      <c r="Q173" s="49">
        <f t="shared" si="13"/>
        <v>513.63636363636363</v>
      </c>
      <c r="R173" s="49" t="s">
        <v>461</v>
      </c>
      <c r="T173" s="50">
        <v>452</v>
      </c>
      <c r="U173" s="50"/>
      <c r="V173" s="50">
        <f t="shared" si="14"/>
        <v>50.222222222222229</v>
      </c>
      <c r="W173" s="50">
        <f t="shared" si="15"/>
        <v>61.636363636363626</v>
      </c>
      <c r="X173" s="50" t="s">
        <v>301</v>
      </c>
      <c r="Y173" s="50"/>
    </row>
    <row r="174" spans="1:25" s="1" customFormat="1" ht="34.950000000000003" customHeight="1">
      <c r="A174" s="20" t="s">
        <v>98</v>
      </c>
      <c r="B174" s="21" t="s">
        <v>447</v>
      </c>
      <c r="C174" s="22" t="s">
        <v>255</v>
      </c>
      <c r="D174" s="22" t="s">
        <v>16</v>
      </c>
      <c r="E174" s="22" t="s">
        <v>52</v>
      </c>
      <c r="F174" s="23">
        <v>3500</v>
      </c>
      <c r="G174" s="24"/>
      <c r="H174" s="25"/>
      <c r="I174" s="22"/>
      <c r="J174" s="22"/>
      <c r="K174" s="22" t="s">
        <v>448</v>
      </c>
      <c r="L174" s="22"/>
      <c r="M174" s="22" t="s">
        <v>290</v>
      </c>
      <c r="N174" s="22" t="s">
        <v>197</v>
      </c>
      <c r="O174" s="22" t="s">
        <v>457</v>
      </c>
      <c r="P174" s="49">
        <f t="shared" si="12"/>
        <v>1110</v>
      </c>
      <c r="Q174" s="49">
        <f t="shared" si="13"/>
        <v>1135.2272727272727</v>
      </c>
      <c r="R174" s="49" t="s">
        <v>461</v>
      </c>
      <c r="T174" s="50">
        <v>999</v>
      </c>
      <c r="U174" s="50"/>
      <c r="V174" s="50">
        <f t="shared" si="14"/>
        <v>111</v>
      </c>
      <c r="W174" s="50">
        <f t="shared" si="15"/>
        <v>136.22727272727275</v>
      </c>
      <c r="X174" s="50" t="s">
        <v>301</v>
      </c>
      <c r="Y174" s="50"/>
    </row>
    <row r="175" spans="1:25" s="1" customFormat="1" ht="34.950000000000003" customHeight="1">
      <c r="A175" s="20" t="s">
        <v>98</v>
      </c>
      <c r="B175" s="21" t="s">
        <v>449</v>
      </c>
      <c r="C175" s="22" t="s">
        <v>255</v>
      </c>
      <c r="D175" s="22" t="s">
        <v>19</v>
      </c>
      <c r="E175" s="22" t="s">
        <v>44</v>
      </c>
      <c r="F175" s="23">
        <v>3600</v>
      </c>
      <c r="G175" s="24"/>
      <c r="H175" s="25"/>
      <c r="I175" s="22"/>
      <c r="J175" s="22"/>
      <c r="K175" s="22" t="s">
        <v>448</v>
      </c>
      <c r="L175" s="22"/>
      <c r="M175" s="22" t="s">
        <v>290</v>
      </c>
      <c r="N175" s="22" t="s">
        <v>197</v>
      </c>
      <c r="O175" s="22" t="s">
        <v>457</v>
      </c>
      <c r="P175" s="49">
        <f t="shared" si="12"/>
        <v>1263.3333333333333</v>
      </c>
      <c r="Q175" s="49">
        <f t="shared" si="13"/>
        <v>1292.0454545454545</v>
      </c>
      <c r="R175" s="49" t="s">
        <v>461</v>
      </c>
      <c r="T175" s="50">
        <v>1137</v>
      </c>
      <c r="U175" s="50"/>
      <c r="V175" s="50">
        <f t="shared" si="14"/>
        <v>126.33333333333326</v>
      </c>
      <c r="W175" s="50">
        <f t="shared" si="15"/>
        <v>155.0454545454545</v>
      </c>
      <c r="X175" s="50" t="s">
        <v>301</v>
      </c>
      <c r="Y175" s="50"/>
    </row>
    <row r="176" spans="1:25" s="1" customFormat="1" ht="34.950000000000003" customHeight="1">
      <c r="A176" s="20" t="s">
        <v>98</v>
      </c>
      <c r="B176" s="21" t="s">
        <v>450</v>
      </c>
      <c r="C176" s="22" t="s">
        <v>255</v>
      </c>
      <c r="D176" s="22" t="s">
        <v>16</v>
      </c>
      <c r="E176" s="22" t="s">
        <v>52</v>
      </c>
      <c r="F176" s="23">
        <v>4700</v>
      </c>
      <c r="G176" s="24"/>
      <c r="H176" s="25"/>
      <c r="I176" s="22"/>
      <c r="J176" s="22"/>
      <c r="K176" s="22"/>
      <c r="L176" s="22"/>
      <c r="M176" s="22"/>
      <c r="N176" s="22" t="s">
        <v>197</v>
      </c>
      <c r="O176" s="22" t="s">
        <v>457</v>
      </c>
      <c r="P176" s="49">
        <f t="shared" si="12"/>
        <v>1374.4444444444443</v>
      </c>
      <c r="Q176" s="49">
        <f t="shared" si="13"/>
        <v>1405.6818181818182</v>
      </c>
      <c r="R176" s="49" t="s">
        <v>461</v>
      </c>
      <c r="T176" s="50">
        <v>1237</v>
      </c>
      <c r="U176" s="50"/>
      <c r="V176" s="50">
        <f t="shared" si="14"/>
        <v>137.44444444444434</v>
      </c>
      <c r="W176" s="50">
        <f t="shared" si="15"/>
        <v>168.68181818181824</v>
      </c>
      <c r="X176" s="50" t="s">
        <v>301</v>
      </c>
      <c r="Y176" s="50"/>
    </row>
    <row r="177" spans="1:25" s="1" customFormat="1" ht="34.950000000000003" customHeight="1">
      <c r="A177" s="20" t="s">
        <v>98</v>
      </c>
      <c r="B177" s="21" t="s">
        <v>451</v>
      </c>
      <c r="C177" s="22" t="s">
        <v>255</v>
      </c>
      <c r="D177" s="22" t="s">
        <v>16</v>
      </c>
      <c r="E177" s="22" t="s">
        <v>52</v>
      </c>
      <c r="F177" s="23">
        <v>5400</v>
      </c>
      <c r="G177" s="24"/>
      <c r="H177" s="25"/>
      <c r="I177" s="22"/>
      <c r="J177" s="22"/>
      <c r="K177" s="22"/>
      <c r="L177" s="22"/>
      <c r="M177" s="22"/>
      <c r="N177" s="22" t="s">
        <v>197</v>
      </c>
      <c r="O177" s="22" t="s">
        <v>457</v>
      </c>
      <c r="P177" s="49">
        <f t="shared" si="12"/>
        <v>1590</v>
      </c>
      <c r="Q177" s="49">
        <f t="shared" si="13"/>
        <v>1626.1363636363637</v>
      </c>
      <c r="R177" s="49" t="s">
        <v>461</v>
      </c>
      <c r="T177" s="50">
        <v>1431</v>
      </c>
      <c r="U177" s="50"/>
      <c r="V177" s="50">
        <f t="shared" si="14"/>
        <v>159</v>
      </c>
      <c r="W177" s="50">
        <f t="shared" si="15"/>
        <v>195.13636363636374</v>
      </c>
      <c r="X177" s="50" t="s">
        <v>301</v>
      </c>
      <c r="Y177" s="50"/>
    </row>
    <row r="178" spans="1:25" s="1" customFormat="1" ht="34.950000000000003" customHeight="1">
      <c r="A178" s="20" t="s">
        <v>98</v>
      </c>
      <c r="B178" s="21" t="s">
        <v>452</v>
      </c>
      <c r="C178" s="22" t="s">
        <v>255</v>
      </c>
      <c r="D178" s="22" t="s">
        <v>16</v>
      </c>
      <c r="E178" s="22" t="s">
        <v>52</v>
      </c>
      <c r="F178" s="23">
        <v>8500</v>
      </c>
      <c r="G178" s="24"/>
      <c r="H178" s="25"/>
      <c r="I178" s="22"/>
      <c r="J178" s="22"/>
      <c r="K178" s="22" t="s">
        <v>453</v>
      </c>
      <c r="L178" s="22"/>
      <c r="M178" s="22"/>
      <c r="N178" s="22" t="s">
        <v>197</v>
      </c>
      <c r="O178" s="22" t="s">
        <v>457</v>
      </c>
      <c r="P178" s="49">
        <f t="shared" si="12"/>
        <v>0</v>
      </c>
      <c r="Q178" s="49">
        <f t="shared" si="13"/>
        <v>0</v>
      </c>
      <c r="R178" s="49" t="s">
        <v>461</v>
      </c>
      <c r="T178" s="50">
        <v>0</v>
      </c>
      <c r="U178" s="50"/>
      <c r="V178" s="50">
        <f t="shared" si="14"/>
        <v>0</v>
      </c>
      <c r="W178" s="50">
        <f t="shared" si="15"/>
        <v>0</v>
      </c>
      <c r="X178" s="50" t="s">
        <v>301</v>
      </c>
      <c r="Y178" s="50"/>
    </row>
    <row r="179" spans="1:25" s="1" customFormat="1" ht="34.950000000000003" customHeight="1">
      <c r="A179" s="20" t="s">
        <v>98</v>
      </c>
      <c r="B179" s="21" t="s">
        <v>454</v>
      </c>
      <c r="C179" s="22" t="s">
        <v>255</v>
      </c>
      <c r="D179" s="22" t="s">
        <v>19</v>
      </c>
      <c r="E179" s="22" t="s">
        <v>52</v>
      </c>
      <c r="F179" s="23">
        <v>9000</v>
      </c>
      <c r="G179" s="24"/>
      <c r="H179" s="25"/>
      <c r="I179" s="22"/>
      <c r="J179" s="22"/>
      <c r="K179" s="22" t="s">
        <v>453</v>
      </c>
      <c r="L179" s="22"/>
      <c r="M179" s="22"/>
      <c r="N179" s="22" t="s">
        <v>197</v>
      </c>
      <c r="O179" s="22" t="s">
        <v>457</v>
      </c>
      <c r="P179" s="49">
        <f t="shared" si="12"/>
        <v>0</v>
      </c>
      <c r="Q179" s="49">
        <f t="shared" si="13"/>
        <v>0</v>
      </c>
      <c r="R179" s="49" t="s">
        <v>461</v>
      </c>
      <c r="T179" s="50"/>
      <c r="U179" s="50"/>
      <c r="V179" s="50">
        <f t="shared" si="14"/>
        <v>0</v>
      </c>
      <c r="W179" s="50">
        <f t="shared" si="15"/>
        <v>0</v>
      </c>
      <c r="X179" s="50" t="s">
        <v>301</v>
      </c>
      <c r="Y179" s="50"/>
    </row>
    <row r="180" spans="1:25" s="92" customFormat="1" ht="34.950000000000003" customHeight="1">
      <c r="A180" s="9" t="s">
        <v>99</v>
      </c>
      <c r="B180" s="12" t="s">
        <v>258</v>
      </c>
      <c r="C180" s="10" t="s">
        <v>101</v>
      </c>
      <c r="D180" s="10" t="s">
        <v>73</v>
      </c>
      <c r="E180" s="10" t="s">
        <v>39</v>
      </c>
      <c r="F180" s="14">
        <v>3500</v>
      </c>
      <c r="G180" s="93" t="s">
        <v>104</v>
      </c>
      <c r="H180" s="94">
        <v>2.1</v>
      </c>
      <c r="I180" s="10" t="s">
        <v>65</v>
      </c>
      <c r="J180" s="10" t="s">
        <v>310</v>
      </c>
      <c r="K180" s="10"/>
      <c r="L180" s="10"/>
      <c r="M180" s="10" t="s">
        <v>288</v>
      </c>
      <c r="N180" s="10" t="s">
        <v>268</v>
      </c>
      <c r="O180" s="10" t="s">
        <v>256</v>
      </c>
      <c r="P180" s="87">
        <f t="shared" si="12"/>
        <v>294.44444444444446</v>
      </c>
      <c r="Q180" s="87">
        <f t="shared" si="13"/>
        <v>301.13636363636363</v>
      </c>
      <c r="R180" s="87" t="s">
        <v>461</v>
      </c>
      <c r="T180" s="91">
        <v>265</v>
      </c>
      <c r="U180" s="91">
        <v>0</v>
      </c>
      <c r="V180" s="91">
        <f t="shared" si="14"/>
        <v>29.444444444444457</v>
      </c>
      <c r="W180" s="91">
        <f t="shared" si="15"/>
        <v>36.136363636363626</v>
      </c>
      <c r="X180" s="91" t="s">
        <v>259</v>
      </c>
      <c r="Y180" s="91"/>
    </row>
    <row r="181" spans="1:25" s="92" customFormat="1" ht="34.950000000000003" customHeight="1">
      <c r="A181" s="9" t="s">
        <v>99</v>
      </c>
      <c r="B181" s="12" t="s">
        <v>555</v>
      </c>
      <c r="C181" s="10" t="s">
        <v>101</v>
      </c>
      <c r="D181" s="10" t="s">
        <v>19</v>
      </c>
      <c r="E181" s="10" t="s">
        <v>44</v>
      </c>
      <c r="F181" s="14">
        <v>3600</v>
      </c>
      <c r="G181" s="93" t="s">
        <v>558</v>
      </c>
      <c r="H181" s="94">
        <v>3.39</v>
      </c>
      <c r="I181" s="10" t="s">
        <v>65</v>
      </c>
      <c r="J181" s="10" t="s">
        <v>310</v>
      </c>
      <c r="K181" s="10"/>
      <c r="L181" s="10"/>
      <c r="M181" s="10"/>
      <c r="N181" s="10"/>
      <c r="O181" s="10"/>
      <c r="P181" s="87"/>
      <c r="Q181" s="87"/>
      <c r="R181" s="87"/>
      <c r="T181" s="91">
        <v>359</v>
      </c>
      <c r="U181" s="91"/>
      <c r="V181" s="91">
        <f t="shared" si="14"/>
        <v>-359</v>
      </c>
      <c r="W181" s="91">
        <f t="shared" si="15"/>
        <v>-359</v>
      </c>
      <c r="X181" s="91" t="s">
        <v>259</v>
      </c>
      <c r="Y181" s="91"/>
    </row>
    <row r="182" spans="1:25" s="1" customFormat="1" ht="34.950000000000003" customHeight="1">
      <c r="A182" s="20" t="s">
        <v>99</v>
      </c>
      <c r="B182" s="21" t="s">
        <v>260</v>
      </c>
      <c r="C182" s="22" t="s">
        <v>101</v>
      </c>
      <c r="D182" s="22" t="s">
        <v>19</v>
      </c>
      <c r="E182" s="22" t="s">
        <v>44</v>
      </c>
      <c r="F182" s="23">
        <v>3300</v>
      </c>
      <c r="G182" s="24" t="s">
        <v>104</v>
      </c>
      <c r="H182" s="25">
        <v>2.1</v>
      </c>
      <c r="I182" s="22" t="s">
        <v>65</v>
      </c>
      <c r="J182" s="22" t="s">
        <v>310</v>
      </c>
      <c r="K182" s="22"/>
      <c r="L182" s="22"/>
      <c r="M182" s="22" t="s">
        <v>288</v>
      </c>
      <c r="N182" s="22" t="s">
        <v>268</v>
      </c>
      <c r="O182" s="22" t="s">
        <v>256</v>
      </c>
      <c r="P182" s="49">
        <f t="shared" ref="P182:P210" si="16">(T182+U182)/0.9</f>
        <v>332.22222222222223</v>
      </c>
      <c r="Q182" s="49">
        <f t="shared" ref="Q182:Q210" si="17">(T182+U182)/0.88</f>
        <v>339.77272727272725</v>
      </c>
      <c r="R182" s="49" t="s">
        <v>461</v>
      </c>
      <c r="T182" s="50">
        <v>299</v>
      </c>
      <c r="U182" s="50">
        <v>0</v>
      </c>
      <c r="V182" s="50">
        <f t="shared" si="14"/>
        <v>33.222222222222229</v>
      </c>
      <c r="W182" s="50">
        <f t="shared" si="15"/>
        <v>40.772727272727252</v>
      </c>
      <c r="X182" s="50" t="s">
        <v>301</v>
      </c>
      <c r="Y182" s="50"/>
    </row>
    <row r="183" spans="1:25" s="1" customFormat="1" ht="34.950000000000003" customHeight="1">
      <c r="A183" s="20" t="s">
        <v>99</v>
      </c>
      <c r="B183" s="21" t="s">
        <v>261</v>
      </c>
      <c r="C183" s="22" t="s">
        <v>101</v>
      </c>
      <c r="D183" s="22" t="s">
        <v>16</v>
      </c>
      <c r="E183" s="22" t="s">
        <v>52</v>
      </c>
      <c r="F183" s="23">
        <v>3600</v>
      </c>
      <c r="G183" s="24" t="s">
        <v>104</v>
      </c>
      <c r="H183" s="25">
        <v>2.4</v>
      </c>
      <c r="I183" s="22" t="s">
        <v>65</v>
      </c>
      <c r="J183" s="22" t="s">
        <v>310</v>
      </c>
      <c r="K183" s="22"/>
      <c r="L183" s="22"/>
      <c r="M183" s="22" t="s">
        <v>288</v>
      </c>
      <c r="N183" s="22" t="s">
        <v>268</v>
      </c>
      <c r="O183" s="22" t="s">
        <v>256</v>
      </c>
      <c r="P183" s="49">
        <f t="shared" si="16"/>
        <v>476.66666666666663</v>
      </c>
      <c r="Q183" s="49">
        <f t="shared" si="17"/>
        <v>487.5</v>
      </c>
      <c r="R183" s="49" t="s">
        <v>461</v>
      </c>
      <c r="T183" s="50">
        <v>429</v>
      </c>
      <c r="U183" s="50">
        <v>0</v>
      </c>
      <c r="V183" s="50">
        <f t="shared" si="14"/>
        <v>47.666666666666629</v>
      </c>
      <c r="W183" s="50">
        <f t="shared" si="15"/>
        <v>58.5</v>
      </c>
      <c r="X183" s="50" t="s">
        <v>259</v>
      </c>
      <c r="Y183" s="50"/>
    </row>
    <row r="184" spans="1:25" s="1" customFormat="1" ht="34.950000000000003" customHeight="1">
      <c r="A184" s="20" t="s">
        <v>99</v>
      </c>
      <c r="B184" s="21" t="s">
        <v>262</v>
      </c>
      <c r="C184" s="22" t="s">
        <v>101</v>
      </c>
      <c r="D184" s="22" t="s">
        <v>19</v>
      </c>
      <c r="E184" s="22" t="s">
        <v>44</v>
      </c>
      <c r="F184" s="23">
        <v>3400</v>
      </c>
      <c r="G184" s="24" t="s">
        <v>131</v>
      </c>
      <c r="H184" s="25">
        <v>2.7</v>
      </c>
      <c r="I184" s="22" t="s">
        <v>65</v>
      </c>
      <c r="J184" s="22" t="s">
        <v>310</v>
      </c>
      <c r="K184" s="22"/>
      <c r="L184" s="22"/>
      <c r="M184" s="22" t="s">
        <v>69</v>
      </c>
      <c r="N184" s="22" t="s">
        <v>268</v>
      </c>
      <c r="O184" s="22" t="s">
        <v>256</v>
      </c>
      <c r="P184" s="49">
        <f t="shared" si="16"/>
        <v>572.22222222222217</v>
      </c>
      <c r="Q184" s="49">
        <f t="shared" si="17"/>
        <v>585.22727272727275</v>
      </c>
      <c r="R184" s="49" t="s">
        <v>461</v>
      </c>
      <c r="T184" s="50">
        <v>515</v>
      </c>
      <c r="U184" s="50">
        <v>0</v>
      </c>
      <c r="V184" s="50">
        <f t="shared" si="14"/>
        <v>57.222222222222172</v>
      </c>
      <c r="W184" s="50">
        <f t="shared" si="15"/>
        <v>70.227272727272748</v>
      </c>
      <c r="X184" s="50" t="s">
        <v>259</v>
      </c>
      <c r="Y184" s="50"/>
    </row>
    <row r="185" spans="1:25" s="1" customFormat="1" ht="34.950000000000003" customHeight="1">
      <c r="A185" s="9" t="s">
        <v>99</v>
      </c>
      <c r="B185" s="12" t="s">
        <v>559</v>
      </c>
      <c r="C185" s="10" t="s">
        <v>101</v>
      </c>
      <c r="D185" s="10" t="s">
        <v>19</v>
      </c>
      <c r="E185" s="10" t="s">
        <v>44</v>
      </c>
      <c r="F185" s="14">
        <v>3300</v>
      </c>
      <c r="G185" s="93" t="s">
        <v>131</v>
      </c>
      <c r="H185" s="94">
        <v>3.39</v>
      </c>
      <c r="I185" s="10" t="s">
        <v>65</v>
      </c>
      <c r="J185" s="10" t="s">
        <v>310</v>
      </c>
      <c r="K185" s="10"/>
      <c r="L185" s="10"/>
      <c r="M185" s="10"/>
      <c r="N185" s="10" t="s">
        <v>268</v>
      </c>
      <c r="O185" s="10" t="s">
        <v>256</v>
      </c>
      <c r="P185" s="87">
        <f t="shared" si="16"/>
        <v>593.33333333333337</v>
      </c>
      <c r="Q185" s="87">
        <f t="shared" si="17"/>
        <v>606.81818181818187</v>
      </c>
      <c r="R185" s="87" t="s">
        <v>461</v>
      </c>
      <c r="S185" s="92"/>
      <c r="T185" s="91">
        <v>534</v>
      </c>
      <c r="U185" s="50">
        <v>0</v>
      </c>
      <c r="V185" s="50">
        <f t="shared" si="14"/>
        <v>59.333333333333371</v>
      </c>
      <c r="W185" s="50">
        <f t="shared" si="15"/>
        <v>72.81818181818187</v>
      </c>
      <c r="X185" s="50" t="s">
        <v>259</v>
      </c>
      <c r="Y185" s="50"/>
    </row>
    <row r="186" spans="1:25" s="92" customFormat="1" ht="34.950000000000003" customHeight="1">
      <c r="A186" s="9" t="s">
        <v>99</v>
      </c>
      <c r="B186" s="12" t="s">
        <v>556</v>
      </c>
      <c r="C186" s="10" t="s">
        <v>101</v>
      </c>
      <c r="D186" s="10" t="s">
        <v>19</v>
      </c>
      <c r="E186" s="10" t="s">
        <v>44</v>
      </c>
      <c r="F186" s="14">
        <v>3800</v>
      </c>
      <c r="G186" s="93" t="s">
        <v>131</v>
      </c>
      <c r="H186" s="94">
        <v>3.39</v>
      </c>
      <c r="I186" s="10" t="s">
        <v>65</v>
      </c>
      <c r="J186" s="10" t="s">
        <v>310</v>
      </c>
      <c r="K186" s="10"/>
      <c r="L186" s="10"/>
      <c r="M186" s="10"/>
      <c r="N186" s="10" t="s">
        <v>268</v>
      </c>
      <c r="O186" s="10" t="s">
        <v>256</v>
      </c>
      <c r="P186" s="87">
        <f t="shared" si="16"/>
        <v>487.77777777777777</v>
      </c>
      <c r="Q186" s="87">
        <f t="shared" si="17"/>
        <v>498.86363636363637</v>
      </c>
      <c r="R186" s="87" t="s">
        <v>461</v>
      </c>
      <c r="T186" s="91">
        <v>439</v>
      </c>
      <c r="U186" s="91">
        <v>0</v>
      </c>
      <c r="V186" s="91">
        <f t="shared" si="14"/>
        <v>48.777777777777771</v>
      </c>
      <c r="W186" s="91">
        <f t="shared" si="15"/>
        <v>59.863636363636374</v>
      </c>
      <c r="X186" s="91" t="s">
        <v>259</v>
      </c>
      <c r="Y186" s="91"/>
    </row>
    <row r="187" spans="1:25" s="1" customFormat="1" ht="34.950000000000003" customHeight="1">
      <c r="A187" s="20" t="s">
        <v>99</v>
      </c>
      <c r="B187" s="21" t="s">
        <v>263</v>
      </c>
      <c r="C187" s="22" t="s">
        <v>101</v>
      </c>
      <c r="D187" s="22" t="s">
        <v>19</v>
      </c>
      <c r="E187" s="22" t="s">
        <v>44</v>
      </c>
      <c r="F187" s="23">
        <v>4000</v>
      </c>
      <c r="G187" s="24" t="s">
        <v>104</v>
      </c>
      <c r="H187" s="25">
        <v>2.4</v>
      </c>
      <c r="I187" s="22" t="s">
        <v>65</v>
      </c>
      <c r="J187" s="22" t="s">
        <v>310</v>
      </c>
      <c r="K187" s="22"/>
      <c r="L187" s="22"/>
      <c r="M187" s="22" t="s">
        <v>288</v>
      </c>
      <c r="N187" s="22" t="s">
        <v>268</v>
      </c>
      <c r="O187" s="22" t="s">
        <v>256</v>
      </c>
      <c r="P187" s="49">
        <f t="shared" si="16"/>
        <v>665.55555555555554</v>
      </c>
      <c r="Q187" s="49">
        <f t="shared" si="17"/>
        <v>680.68181818181813</v>
      </c>
      <c r="R187" s="49" t="s">
        <v>461</v>
      </c>
      <c r="T187" s="50">
        <v>599</v>
      </c>
      <c r="U187" s="50">
        <v>0</v>
      </c>
      <c r="V187" s="50">
        <f t="shared" si="14"/>
        <v>66.555555555555543</v>
      </c>
      <c r="W187" s="50">
        <f t="shared" si="15"/>
        <v>81.68181818181813</v>
      </c>
      <c r="X187" s="50" t="s">
        <v>259</v>
      </c>
      <c r="Y187" s="50"/>
    </row>
    <row r="188" spans="1:25" s="92" customFormat="1" ht="34.950000000000003" customHeight="1">
      <c r="A188" s="9" t="s">
        <v>99</v>
      </c>
      <c r="B188" s="12" t="s">
        <v>264</v>
      </c>
      <c r="C188" s="10" t="s">
        <v>101</v>
      </c>
      <c r="D188" s="10" t="s">
        <v>16</v>
      </c>
      <c r="E188" s="10" t="s">
        <v>52</v>
      </c>
      <c r="F188" s="14">
        <v>3600</v>
      </c>
      <c r="G188" s="93" t="s">
        <v>104</v>
      </c>
      <c r="H188" s="94">
        <v>3.2</v>
      </c>
      <c r="I188" s="10" t="s">
        <v>65</v>
      </c>
      <c r="J188" s="10" t="s">
        <v>310</v>
      </c>
      <c r="K188" s="10"/>
      <c r="L188" s="10"/>
      <c r="M188" s="10" t="s">
        <v>288</v>
      </c>
      <c r="N188" s="10" t="s">
        <v>268</v>
      </c>
      <c r="O188" s="10" t="s">
        <v>256</v>
      </c>
      <c r="P188" s="87">
        <f t="shared" si="16"/>
        <v>554.44444444444446</v>
      </c>
      <c r="Q188" s="87">
        <f t="shared" si="17"/>
        <v>567.0454545454545</v>
      </c>
      <c r="R188" s="87" t="s">
        <v>461</v>
      </c>
      <c r="T188" s="91">
        <v>499</v>
      </c>
      <c r="U188" s="91">
        <v>0</v>
      </c>
      <c r="V188" s="91">
        <f t="shared" si="14"/>
        <v>55.444444444444457</v>
      </c>
      <c r="W188" s="91">
        <f t="shared" si="15"/>
        <v>68.045454545454504</v>
      </c>
      <c r="X188" s="91" t="s">
        <v>259</v>
      </c>
      <c r="Y188" s="91"/>
    </row>
    <row r="189" spans="1:25" s="1" customFormat="1" ht="34.950000000000003" customHeight="1">
      <c r="A189" s="20" t="s">
        <v>99</v>
      </c>
      <c r="B189" s="21" t="s">
        <v>265</v>
      </c>
      <c r="C189" s="22" t="s">
        <v>101</v>
      </c>
      <c r="D189" s="22" t="s">
        <v>27</v>
      </c>
      <c r="E189" s="22" t="s">
        <v>56</v>
      </c>
      <c r="F189" s="23">
        <v>3200</v>
      </c>
      <c r="G189" s="24" t="s">
        <v>156</v>
      </c>
      <c r="H189" s="25">
        <v>2.2999999999999998</v>
      </c>
      <c r="I189" s="22" t="s">
        <v>65</v>
      </c>
      <c r="J189" s="22" t="s">
        <v>310</v>
      </c>
      <c r="K189" s="22"/>
      <c r="L189" s="22"/>
      <c r="M189" s="22" t="s">
        <v>288</v>
      </c>
      <c r="N189" s="22" t="s">
        <v>268</v>
      </c>
      <c r="O189" s="22" t="s">
        <v>256</v>
      </c>
      <c r="P189" s="49">
        <f t="shared" si="16"/>
        <v>832.22222222222217</v>
      </c>
      <c r="Q189" s="49">
        <f t="shared" si="17"/>
        <v>851.13636363636363</v>
      </c>
      <c r="R189" s="49" t="s">
        <v>461</v>
      </c>
      <c r="T189" s="50">
        <v>749</v>
      </c>
      <c r="U189" s="50">
        <v>0</v>
      </c>
      <c r="V189" s="50">
        <f t="shared" si="14"/>
        <v>83.222222222222172</v>
      </c>
      <c r="W189" s="50">
        <f t="shared" si="15"/>
        <v>102.13636363636363</v>
      </c>
      <c r="X189" s="50" t="s">
        <v>259</v>
      </c>
      <c r="Y189" s="50"/>
    </row>
    <row r="190" spans="1:25" s="92" customFormat="1" ht="34.950000000000003" customHeight="1">
      <c r="A190" s="9" t="s">
        <v>99</v>
      </c>
      <c r="B190" s="12" t="s">
        <v>266</v>
      </c>
      <c r="C190" s="10" t="s">
        <v>101</v>
      </c>
      <c r="D190" s="10" t="s">
        <v>16</v>
      </c>
      <c r="E190" s="10" t="s">
        <v>52</v>
      </c>
      <c r="F190" s="14">
        <v>4000</v>
      </c>
      <c r="G190" s="93" t="s">
        <v>131</v>
      </c>
      <c r="H190" s="94">
        <v>4.7</v>
      </c>
      <c r="I190" s="10" t="s">
        <v>65</v>
      </c>
      <c r="J190" s="10" t="s">
        <v>310</v>
      </c>
      <c r="K190" s="10"/>
      <c r="L190" s="10"/>
      <c r="M190" s="10" t="s">
        <v>290</v>
      </c>
      <c r="N190" s="10" t="s">
        <v>268</v>
      </c>
      <c r="O190" s="10" t="s">
        <v>256</v>
      </c>
      <c r="P190" s="87">
        <f t="shared" si="16"/>
        <v>1110</v>
      </c>
      <c r="Q190" s="87">
        <f t="shared" si="17"/>
        <v>1135.2272727272727</v>
      </c>
      <c r="R190" s="87" t="s">
        <v>461</v>
      </c>
      <c r="T190" s="91">
        <v>999</v>
      </c>
      <c r="U190" s="91">
        <v>0</v>
      </c>
      <c r="V190" s="91">
        <f t="shared" si="14"/>
        <v>111</v>
      </c>
      <c r="W190" s="91">
        <f t="shared" si="15"/>
        <v>136.22727272727275</v>
      </c>
      <c r="X190" s="91" t="s">
        <v>259</v>
      </c>
      <c r="Y190" s="91"/>
    </row>
    <row r="191" spans="1:25" s="1" customFormat="1" ht="34.950000000000003" customHeight="1">
      <c r="A191" s="20" t="s">
        <v>99</v>
      </c>
      <c r="B191" s="21" t="s">
        <v>267</v>
      </c>
      <c r="C191" s="22" t="s">
        <v>101</v>
      </c>
      <c r="D191" s="22" t="s">
        <v>16</v>
      </c>
      <c r="E191" s="22" t="s">
        <v>52</v>
      </c>
      <c r="F191" s="23">
        <v>4000</v>
      </c>
      <c r="G191" s="24" t="s">
        <v>131</v>
      </c>
      <c r="H191" s="25">
        <v>4.7</v>
      </c>
      <c r="I191" s="22" t="s">
        <v>65</v>
      </c>
      <c r="J191" s="22" t="s">
        <v>310</v>
      </c>
      <c r="K191" s="22"/>
      <c r="L191" s="22"/>
      <c r="M191" s="22" t="s">
        <v>290</v>
      </c>
      <c r="N191" s="22" t="s">
        <v>268</v>
      </c>
      <c r="O191" s="22" t="s">
        <v>256</v>
      </c>
      <c r="P191" s="49">
        <f t="shared" si="16"/>
        <v>1532.2222222222222</v>
      </c>
      <c r="Q191" s="49">
        <f t="shared" si="17"/>
        <v>1567.0454545454545</v>
      </c>
      <c r="R191" s="49" t="s">
        <v>461</v>
      </c>
      <c r="T191" s="50">
        <v>1379</v>
      </c>
      <c r="U191" s="50">
        <v>0</v>
      </c>
      <c r="V191" s="50">
        <f t="shared" si="14"/>
        <v>153.22222222222217</v>
      </c>
      <c r="W191" s="50">
        <f t="shared" si="15"/>
        <v>188.0454545454545</v>
      </c>
      <c r="X191" s="50" t="s">
        <v>259</v>
      </c>
      <c r="Y191" s="50"/>
    </row>
    <row r="192" spans="1:25" s="92" customFormat="1" ht="34.950000000000003" customHeight="1">
      <c r="A192" s="9" t="s">
        <v>99</v>
      </c>
      <c r="B192" s="12" t="s">
        <v>563</v>
      </c>
      <c r="C192" s="10" t="s">
        <v>101</v>
      </c>
      <c r="D192" s="10" t="s">
        <v>16</v>
      </c>
      <c r="E192" s="10" t="s">
        <v>52</v>
      </c>
      <c r="F192" s="14">
        <v>4000</v>
      </c>
      <c r="G192" s="93" t="s">
        <v>131</v>
      </c>
      <c r="H192" s="94">
        <v>4.7</v>
      </c>
      <c r="I192" s="10" t="s">
        <v>65</v>
      </c>
      <c r="J192" s="10" t="s">
        <v>310</v>
      </c>
      <c r="K192" s="10"/>
      <c r="L192" s="10"/>
      <c r="M192" s="10"/>
      <c r="N192" s="10"/>
      <c r="O192" s="10"/>
      <c r="P192" s="87">
        <f t="shared" si="16"/>
        <v>1332.2222222222222</v>
      </c>
      <c r="Q192" s="87">
        <f t="shared" si="17"/>
        <v>1362.5</v>
      </c>
      <c r="R192" s="87" t="s">
        <v>461</v>
      </c>
      <c r="T192" s="91">
        <v>1199</v>
      </c>
      <c r="U192" s="91"/>
      <c r="V192" s="91">
        <f t="shared" si="14"/>
        <v>133.22222222222217</v>
      </c>
      <c r="W192" s="91">
        <f t="shared" si="15"/>
        <v>163.5</v>
      </c>
      <c r="X192" s="91" t="s">
        <v>259</v>
      </c>
      <c r="Y192" s="91"/>
    </row>
    <row r="193" spans="1:25" s="92" customFormat="1" ht="34.950000000000003" customHeight="1">
      <c r="A193" s="9" t="s">
        <v>99</v>
      </c>
      <c r="B193" s="12" t="s">
        <v>560</v>
      </c>
      <c r="C193" s="10" t="s">
        <v>101</v>
      </c>
      <c r="D193" s="10" t="s">
        <v>19</v>
      </c>
      <c r="E193" s="10" t="s">
        <v>44</v>
      </c>
      <c r="F193" s="14">
        <v>4000</v>
      </c>
      <c r="G193" s="93" t="s">
        <v>131</v>
      </c>
      <c r="H193" s="94">
        <v>2.2999999999999998</v>
      </c>
      <c r="I193" s="10" t="s">
        <v>65</v>
      </c>
      <c r="J193" s="10" t="s">
        <v>310</v>
      </c>
      <c r="K193" s="10"/>
      <c r="L193" s="10"/>
      <c r="M193" s="10" t="s">
        <v>288</v>
      </c>
      <c r="N193" s="10" t="s">
        <v>268</v>
      </c>
      <c r="O193" s="10" t="s">
        <v>256</v>
      </c>
      <c r="P193" s="87">
        <f t="shared" si="16"/>
        <v>665.55555555555554</v>
      </c>
      <c r="Q193" s="87">
        <f t="shared" si="17"/>
        <v>680.68181818181813</v>
      </c>
      <c r="R193" s="87" t="s">
        <v>461</v>
      </c>
      <c r="T193" s="91">
        <v>599</v>
      </c>
      <c r="U193" s="91"/>
      <c r="V193" s="91"/>
      <c r="W193" s="91"/>
      <c r="X193" s="91" t="s">
        <v>259</v>
      </c>
      <c r="Y193" s="91"/>
    </row>
    <row r="194" spans="1:25" s="1" customFormat="1" ht="34.950000000000003" customHeight="1">
      <c r="A194" s="20" t="s">
        <v>99</v>
      </c>
      <c r="B194" s="21" t="s">
        <v>302</v>
      </c>
      <c r="C194" s="22" t="s">
        <v>101</v>
      </c>
      <c r="D194" s="22" t="s">
        <v>19</v>
      </c>
      <c r="E194" s="22" t="s">
        <v>44</v>
      </c>
      <c r="F194" s="23">
        <v>4300</v>
      </c>
      <c r="G194" s="24" t="s">
        <v>131</v>
      </c>
      <c r="H194" s="25">
        <v>2.9</v>
      </c>
      <c r="I194" s="22" t="s">
        <v>65</v>
      </c>
      <c r="J194" s="22" t="s">
        <v>310</v>
      </c>
      <c r="K194" s="22"/>
      <c r="L194" s="22"/>
      <c r="M194" s="22" t="s">
        <v>288</v>
      </c>
      <c r="N194" s="22" t="s">
        <v>268</v>
      </c>
      <c r="O194" s="22" t="s">
        <v>256</v>
      </c>
      <c r="P194" s="49">
        <f t="shared" si="16"/>
        <v>665.55555555555554</v>
      </c>
      <c r="Q194" s="49">
        <f t="shared" si="17"/>
        <v>680.68181818181813</v>
      </c>
      <c r="R194" s="49" t="s">
        <v>461</v>
      </c>
      <c r="T194" s="50">
        <v>599</v>
      </c>
      <c r="U194" s="50">
        <v>0</v>
      </c>
      <c r="V194" s="50">
        <f t="shared" ref="V194:V210" si="18">P194-T194-U194</f>
        <v>66.555555555555543</v>
      </c>
      <c r="W194" s="50">
        <f t="shared" ref="W194:W210" si="19">Q194-T194-U194</f>
        <v>81.68181818181813</v>
      </c>
      <c r="X194" s="50" t="s">
        <v>301</v>
      </c>
      <c r="Y194" s="50"/>
    </row>
    <row r="195" spans="1:25" s="1" customFormat="1" ht="34.950000000000003" customHeight="1">
      <c r="A195" s="20" t="s">
        <v>99</v>
      </c>
      <c r="B195" s="21" t="s">
        <v>303</v>
      </c>
      <c r="C195" s="22" t="s">
        <v>101</v>
      </c>
      <c r="D195" s="22" t="s">
        <v>19</v>
      </c>
      <c r="E195" s="22" t="s">
        <v>44</v>
      </c>
      <c r="F195" s="23">
        <v>4500</v>
      </c>
      <c r="G195" s="24" t="s">
        <v>25</v>
      </c>
      <c r="H195" s="25">
        <v>4.5</v>
      </c>
      <c r="I195" s="22" t="s">
        <v>65</v>
      </c>
      <c r="J195" s="22" t="s">
        <v>310</v>
      </c>
      <c r="K195" s="22"/>
      <c r="L195" s="22"/>
      <c r="M195" s="22" t="s">
        <v>288</v>
      </c>
      <c r="N195" s="22" t="s">
        <v>268</v>
      </c>
      <c r="O195" s="22" t="s">
        <v>256</v>
      </c>
      <c r="P195" s="49">
        <f t="shared" si="16"/>
        <v>921.11111111111109</v>
      </c>
      <c r="Q195" s="49">
        <f t="shared" si="17"/>
        <v>942.0454545454545</v>
      </c>
      <c r="R195" s="49" t="s">
        <v>461</v>
      </c>
      <c r="T195" s="50">
        <v>829</v>
      </c>
      <c r="U195" s="50">
        <v>0</v>
      </c>
      <c r="V195" s="50">
        <f t="shared" si="18"/>
        <v>92.111111111111086</v>
      </c>
      <c r="W195" s="50">
        <f t="shared" si="19"/>
        <v>113.0454545454545</v>
      </c>
      <c r="X195" s="50" t="s">
        <v>301</v>
      </c>
      <c r="Y195" s="50"/>
    </row>
    <row r="196" spans="1:25" s="1" customFormat="1" ht="34.950000000000003" customHeight="1">
      <c r="A196" s="20" t="s">
        <v>99</v>
      </c>
      <c r="B196" s="21" t="s">
        <v>304</v>
      </c>
      <c r="C196" s="22" t="s">
        <v>101</v>
      </c>
      <c r="D196" s="22" t="s">
        <v>27</v>
      </c>
      <c r="E196" s="22" t="s">
        <v>56</v>
      </c>
      <c r="F196" s="23">
        <v>4000</v>
      </c>
      <c r="G196" s="24" t="s">
        <v>104</v>
      </c>
      <c r="H196" s="25">
        <v>2.5</v>
      </c>
      <c r="I196" s="22" t="s">
        <v>65</v>
      </c>
      <c r="J196" s="22" t="s">
        <v>310</v>
      </c>
      <c r="K196" s="22"/>
      <c r="L196" s="22"/>
      <c r="M196" s="22" t="s">
        <v>288</v>
      </c>
      <c r="N196" s="22" t="s">
        <v>268</v>
      </c>
      <c r="O196" s="22" t="s">
        <v>256</v>
      </c>
      <c r="P196" s="49">
        <f t="shared" si="16"/>
        <v>823.33333333333326</v>
      </c>
      <c r="Q196" s="49">
        <f t="shared" si="17"/>
        <v>842.0454545454545</v>
      </c>
      <c r="R196" s="49" t="s">
        <v>461</v>
      </c>
      <c r="T196" s="50">
        <v>741</v>
      </c>
      <c r="U196" s="50">
        <v>0</v>
      </c>
      <c r="V196" s="50">
        <f t="shared" si="18"/>
        <v>82.333333333333258</v>
      </c>
      <c r="W196" s="50">
        <f t="shared" si="19"/>
        <v>101.0454545454545</v>
      </c>
      <c r="X196" s="50" t="s">
        <v>301</v>
      </c>
      <c r="Y196" s="50"/>
    </row>
    <row r="197" spans="1:25" s="1" customFormat="1" ht="34.950000000000003" customHeight="1">
      <c r="A197" s="20" t="s">
        <v>99</v>
      </c>
      <c r="B197" s="21" t="s">
        <v>309</v>
      </c>
      <c r="C197" s="22" t="s">
        <v>101</v>
      </c>
      <c r="D197" s="22" t="s">
        <v>27</v>
      </c>
      <c r="E197" s="22" t="s">
        <v>56</v>
      </c>
      <c r="F197" s="23">
        <v>5000</v>
      </c>
      <c r="G197" s="24" t="s">
        <v>25</v>
      </c>
      <c r="H197" s="25">
        <v>4.5999999999999996</v>
      </c>
      <c r="I197" s="22" t="s">
        <v>65</v>
      </c>
      <c r="J197" s="22" t="s">
        <v>310</v>
      </c>
      <c r="K197" s="22"/>
      <c r="L197" s="22"/>
      <c r="M197" s="22" t="s">
        <v>288</v>
      </c>
      <c r="N197" s="22" t="s">
        <v>268</v>
      </c>
      <c r="O197" s="22" t="s">
        <v>256</v>
      </c>
      <c r="P197" s="49">
        <f t="shared" si="16"/>
        <v>1426.6666666666667</v>
      </c>
      <c r="Q197" s="49">
        <f t="shared" si="17"/>
        <v>1459.090909090909</v>
      </c>
      <c r="R197" s="49" t="s">
        <v>461</v>
      </c>
      <c r="T197" s="50">
        <v>1284</v>
      </c>
      <c r="U197" s="50">
        <v>0</v>
      </c>
      <c r="V197" s="50">
        <f t="shared" si="18"/>
        <v>142.66666666666674</v>
      </c>
      <c r="W197" s="50">
        <f t="shared" si="19"/>
        <v>175.09090909090901</v>
      </c>
      <c r="X197" s="50" t="s">
        <v>301</v>
      </c>
      <c r="Y197" s="50"/>
    </row>
    <row r="198" spans="1:25" s="1" customFormat="1" ht="34.950000000000003" customHeight="1">
      <c r="A198" s="20" t="s">
        <v>99</v>
      </c>
      <c r="B198" s="21" t="s">
        <v>306</v>
      </c>
      <c r="C198" s="22" t="s">
        <v>101</v>
      </c>
      <c r="D198" s="22" t="s">
        <v>27</v>
      </c>
      <c r="E198" s="22" t="s">
        <v>56</v>
      </c>
      <c r="F198" s="23">
        <v>3200</v>
      </c>
      <c r="G198" s="24" t="s">
        <v>307</v>
      </c>
      <c r="H198" s="25">
        <v>2.2999999999999998</v>
      </c>
      <c r="I198" s="22" t="s">
        <v>65</v>
      </c>
      <c r="J198" s="22" t="s">
        <v>310</v>
      </c>
      <c r="K198" s="22"/>
      <c r="L198" s="22"/>
      <c r="M198" s="22" t="s">
        <v>288</v>
      </c>
      <c r="N198" s="22" t="s">
        <v>268</v>
      </c>
      <c r="O198" s="22" t="s">
        <v>256</v>
      </c>
      <c r="P198" s="49">
        <f t="shared" si="16"/>
        <v>705.55555555555554</v>
      </c>
      <c r="Q198" s="49">
        <f t="shared" si="17"/>
        <v>721.59090909090912</v>
      </c>
      <c r="R198" s="49" t="s">
        <v>461</v>
      </c>
      <c r="T198" s="50">
        <v>635</v>
      </c>
      <c r="U198" s="50">
        <v>0</v>
      </c>
      <c r="V198" s="50">
        <f t="shared" si="18"/>
        <v>70.555555555555543</v>
      </c>
      <c r="W198" s="50">
        <f t="shared" si="19"/>
        <v>86.590909090909122</v>
      </c>
      <c r="X198" s="50" t="s">
        <v>301</v>
      </c>
      <c r="Y198" s="50"/>
    </row>
    <row r="199" spans="1:25" s="92" customFormat="1" ht="34.950000000000003" customHeight="1">
      <c r="A199" s="9" t="s">
        <v>99</v>
      </c>
      <c r="B199" s="12" t="s">
        <v>561</v>
      </c>
      <c r="C199" s="10" t="s">
        <v>562</v>
      </c>
      <c r="D199" s="10" t="s">
        <v>27</v>
      </c>
      <c r="E199" s="10" t="s">
        <v>56</v>
      </c>
      <c r="F199" s="14">
        <v>3400</v>
      </c>
      <c r="G199" s="93" t="s">
        <v>204</v>
      </c>
      <c r="H199" s="94">
        <v>2.81</v>
      </c>
      <c r="I199" s="10" t="s">
        <v>65</v>
      </c>
      <c r="J199" s="10" t="s">
        <v>310</v>
      </c>
      <c r="K199" s="10"/>
      <c r="L199" s="10"/>
      <c r="M199" s="10"/>
      <c r="N199" s="10" t="s">
        <v>268</v>
      </c>
      <c r="O199" s="10" t="s">
        <v>256</v>
      </c>
      <c r="P199" s="87">
        <f t="shared" si="16"/>
        <v>832.22222222222217</v>
      </c>
      <c r="Q199" s="87">
        <f t="shared" si="17"/>
        <v>851.13636363636363</v>
      </c>
      <c r="R199" s="87" t="s">
        <v>461</v>
      </c>
      <c r="T199" s="91">
        <v>749</v>
      </c>
      <c r="U199" s="91">
        <v>0</v>
      </c>
      <c r="V199" s="91">
        <f t="shared" si="18"/>
        <v>83.222222222222172</v>
      </c>
      <c r="W199" s="91">
        <f t="shared" si="19"/>
        <v>102.13636363636363</v>
      </c>
      <c r="X199" s="91" t="s">
        <v>259</v>
      </c>
      <c r="Y199" s="91"/>
    </row>
    <row r="200" spans="1:25" s="1" customFormat="1" ht="34.950000000000003" customHeight="1">
      <c r="A200" s="20" t="s">
        <v>99</v>
      </c>
      <c r="B200" s="21" t="s">
        <v>305</v>
      </c>
      <c r="C200" s="22" t="s">
        <v>101</v>
      </c>
      <c r="D200" s="22" t="s">
        <v>19</v>
      </c>
      <c r="E200" s="22" t="s">
        <v>44</v>
      </c>
      <c r="F200" s="23">
        <v>6000</v>
      </c>
      <c r="G200" s="24" t="s">
        <v>134</v>
      </c>
      <c r="H200" s="25">
        <v>8.6</v>
      </c>
      <c r="I200" s="22" t="s">
        <v>65</v>
      </c>
      <c r="J200" s="22" t="s">
        <v>310</v>
      </c>
      <c r="K200" s="22"/>
      <c r="L200" s="22"/>
      <c r="M200" s="22" t="s">
        <v>308</v>
      </c>
      <c r="N200" s="22" t="s">
        <v>268</v>
      </c>
      <c r="O200" s="22" t="s">
        <v>256</v>
      </c>
      <c r="P200" s="49">
        <f t="shared" si="16"/>
        <v>1922.2222222222222</v>
      </c>
      <c r="Q200" s="49">
        <f t="shared" si="17"/>
        <v>1965.909090909091</v>
      </c>
      <c r="R200" s="49" t="s">
        <v>461</v>
      </c>
      <c r="T200" s="50">
        <v>1730</v>
      </c>
      <c r="U200" s="50">
        <v>0</v>
      </c>
      <c r="V200" s="50">
        <f t="shared" si="18"/>
        <v>192.22222222222217</v>
      </c>
      <c r="W200" s="50">
        <f t="shared" si="19"/>
        <v>235.90909090909099</v>
      </c>
      <c r="X200" s="50" t="s">
        <v>301</v>
      </c>
      <c r="Y200" s="50"/>
    </row>
    <row r="201" spans="1:25" s="1" customFormat="1" ht="34.950000000000003" customHeight="1">
      <c r="A201" s="9" t="s">
        <v>100</v>
      </c>
      <c r="B201" s="12" t="s">
        <v>102</v>
      </c>
      <c r="C201" s="22" t="s">
        <v>101</v>
      </c>
      <c r="D201" s="22" t="s">
        <v>73</v>
      </c>
      <c r="E201" s="22" t="s">
        <v>510</v>
      </c>
      <c r="F201" s="23">
        <v>3600</v>
      </c>
      <c r="G201" s="24" t="s">
        <v>517</v>
      </c>
      <c r="H201" s="25"/>
      <c r="I201" s="22" t="s">
        <v>65</v>
      </c>
      <c r="J201" s="22"/>
      <c r="K201" s="22"/>
      <c r="L201" s="22"/>
      <c r="M201" s="22"/>
      <c r="N201" s="22" t="s">
        <v>198</v>
      </c>
      <c r="O201" s="22" t="s">
        <v>457</v>
      </c>
      <c r="P201" s="49">
        <f t="shared" si="16"/>
        <v>6370</v>
      </c>
      <c r="Q201" s="49">
        <f t="shared" si="17"/>
        <v>6514.772727272727</v>
      </c>
      <c r="R201" s="49" t="s">
        <v>460</v>
      </c>
      <c r="S201" s="92"/>
      <c r="T201" s="91">
        <v>5583</v>
      </c>
      <c r="U201" s="91">
        <v>150</v>
      </c>
      <c r="V201" s="91">
        <f t="shared" si="18"/>
        <v>637</v>
      </c>
      <c r="W201" s="91">
        <f t="shared" si="19"/>
        <v>781.77272727272702</v>
      </c>
      <c r="X201" s="91" t="s">
        <v>15</v>
      </c>
      <c r="Y201" s="50"/>
    </row>
    <row r="202" spans="1:25" s="1" customFormat="1" ht="34.950000000000003" customHeight="1">
      <c r="A202" s="9" t="s">
        <v>100</v>
      </c>
      <c r="B202" s="12" t="s">
        <v>105</v>
      </c>
      <c r="C202" s="22" t="s">
        <v>101</v>
      </c>
      <c r="D202" s="22" t="s">
        <v>19</v>
      </c>
      <c r="E202" s="22" t="s">
        <v>44</v>
      </c>
      <c r="F202" s="23">
        <v>3600</v>
      </c>
      <c r="G202" s="24"/>
      <c r="H202" s="25"/>
      <c r="I202" s="22" t="s">
        <v>65</v>
      </c>
      <c r="J202" s="22"/>
      <c r="K202" s="22"/>
      <c r="L202" s="22"/>
      <c r="M202" s="22"/>
      <c r="N202" s="22" t="s">
        <v>198</v>
      </c>
      <c r="O202" s="22" t="s">
        <v>457</v>
      </c>
      <c r="P202" s="49">
        <f t="shared" si="16"/>
        <v>8183.333333333333</v>
      </c>
      <c r="Q202" s="49">
        <f t="shared" si="17"/>
        <v>8369.318181818182</v>
      </c>
      <c r="R202" s="49" t="s">
        <v>460</v>
      </c>
      <c r="S202" s="92"/>
      <c r="T202" s="91">
        <v>7215</v>
      </c>
      <c r="U202" s="91">
        <v>150</v>
      </c>
      <c r="V202" s="91">
        <f t="shared" si="18"/>
        <v>818.33333333333303</v>
      </c>
      <c r="W202" s="91">
        <f t="shared" si="19"/>
        <v>1004.318181818182</v>
      </c>
      <c r="X202" s="91" t="s">
        <v>15</v>
      </c>
      <c r="Y202" s="50"/>
    </row>
    <row r="203" spans="1:25" s="1" customFormat="1" ht="34.950000000000003" customHeight="1">
      <c r="A203" s="9" t="s">
        <v>100</v>
      </c>
      <c r="B203" s="12" t="s">
        <v>106</v>
      </c>
      <c r="C203" s="22" t="s">
        <v>101</v>
      </c>
      <c r="D203" s="22" t="s">
        <v>19</v>
      </c>
      <c r="E203" s="22" t="s">
        <v>44</v>
      </c>
      <c r="F203" s="23">
        <v>3600</v>
      </c>
      <c r="G203" s="24"/>
      <c r="H203" s="25"/>
      <c r="I203" s="22" t="s">
        <v>65</v>
      </c>
      <c r="J203" s="22"/>
      <c r="K203" s="22"/>
      <c r="L203" s="22"/>
      <c r="M203" s="22"/>
      <c r="N203" s="22" t="s">
        <v>198</v>
      </c>
      <c r="O203" s="22" t="s">
        <v>457</v>
      </c>
      <c r="P203" s="49">
        <f t="shared" si="16"/>
        <v>9157.7777777777774</v>
      </c>
      <c r="Q203" s="49">
        <f t="shared" si="17"/>
        <v>9365.9090909090901</v>
      </c>
      <c r="R203" s="49" t="s">
        <v>460</v>
      </c>
      <c r="S203" s="92"/>
      <c r="T203" s="91">
        <v>8092</v>
      </c>
      <c r="U203" s="91">
        <v>150</v>
      </c>
      <c r="V203" s="91">
        <f t="shared" si="18"/>
        <v>915.77777777777737</v>
      </c>
      <c r="W203" s="91">
        <f t="shared" si="19"/>
        <v>1123.9090909090901</v>
      </c>
      <c r="X203" s="91" t="s">
        <v>15</v>
      </c>
      <c r="Y203" s="91"/>
    </row>
    <row r="204" spans="1:25" s="1" customFormat="1" ht="34.950000000000003" customHeight="1">
      <c r="A204" s="9" t="s">
        <v>100</v>
      </c>
      <c r="B204" s="12" t="s">
        <v>107</v>
      </c>
      <c r="C204" s="22" t="s">
        <v>101</v>
      </c>
      <c r="D204" s="22" t="s">
        <v>16</v>
      </c>
      <c r="E204" s="22" t="s">
        <v>52</v>
      </c>
      <c r="F204" s="23">
        <v>3300</v>
      </c>
      <c r="G204" s="24"/>
      <c r="H204" s="25"/>
      <c r="I204" s="22"/>
      <c r="J204" s="22"/>
      <c r="K204" s="22" t="s">
        <v>109</v>
      </c>
      <c r="L204" s="22"/>
      <c r="M204" s="22" t="s">
        <v>108</v>
      </c>
      <c r="N204" s="22" t="s">
        <v>198</v>
      </c>
      <c r="O204" s="22" t="s">
        <v>457</v>
      </c>
      <c r="P204" s="49">
        <f t="shared" si="16"/>
        <v>32936.666666666664</v>
      </c>
      <c r="Q204" s="49">
        <f t="shared" si="17"/>
        <v>33685.227272727272</v>
      </c>
      <c r="R204" s="49" t="s">
        <v>460</v>
      </c>
      <c r="S204" s="92"/>
      <c r="T204" s="91">
        <v>29493</v>
      </c>
      <c r="U204" s="91">
        <v>150</v>
      </c>
      <c r="V204" s="91">
        <f t="shared" si="18"/>
        <v>3293.6666666666642</v>
      </c>
      <c r="W204" s="91">
        <f t="shared" si="19"/>
        <v>4042.2272727272721</v>
      </c>
      <c r="X204" s="91" t="s">
        <v>15</v>
      </c>
      <c r="Y204" s="50"/>
    </row>
    <row r="205" spans="1:25" s="1" customFormat="1" ht="34.950000000000003" customHeight="1">
      <c r="A205" s="9" t="s">
        <v>100</v>
      </c>
      <c r="B205" s="12" t="s">
        <v>455</v>
      </c>
      <c r="C205" s="22" t="s">
        <v>101</v>
      </c>
      <c r="D205" s="22"/>
      <c r="E205" s="22" t="s">
        <v>511</v>
      </c>
      <c r="F205" s="23">
        <v>3500</v>
      </c>
      <c r="G205" s="24"/>
      <c r="H205" s="25"/>
      <c r="I205" s="22" t="s">
        <v>65</v>
      </c>
      <c r="J205" s="22"/>
      <c r="K205" s="22"/>
      <c r="L205" s="22"/>
      <c r="M205" s="22"/>
      <c r="N205" s="22" t="s">
        <v>198</v>
      </c>
      <c r="O205" s="22" t="s">
        <v>457</v>
      </c>
      <c r="P205" s="49">
        <f t="shared" si="16"/>
        <v>27532.222222222223</v>
      </c>
      <c r="Q205" s="49">
        <f t="shared" si="17"/>
        <v>28157.954545454544</v>
      </c>
      <c r="R205" s="49" t="s">
        <v>460</v>
      </c>
      <c r="S205" s="92"/>
      <c r="T205" s="91">
        <v>24629</v>
      </c>
      <c r="U205" s="91">
        <v>150</v>
      </c>
      <c r="V205" s="91">
        <f t="shared" si="18"/>
        <v>2753.2222222222226</v>
      </c>
      <c r="W205" s="91">
        <f t="shared" si="19"/>
        <v>3378.9545454545441</v>
      </c>
      <c r="X205" s="91" t="s">
        <v>15</v>
      </c>
      <c r="Y205" s="50"/>
    </row>
    <row r="206" spans="1:25" s="1" customFormat="1" ht="34.950000000000003" customHeight="1">
      <c r="A206" s="9" t="s">
        <v>100</v>
      </c>
      <c r="B206" s="12" t="s">
        <v>456</v>
      </c>
      <c r="C206" s="22" t="s">
        <v>101</v>
      </c>
      <c r="D206" s="22" t="s">
        <v>27</v>
      </c>
      <c r="E206" s="22" t="s">
        <v>56</v>
      </c>
      <c r="F206" s="23">
        <v>3500</v>
      </c>
      <c r="G206" s="24"/>
      <c r="H206" s="25"/>
      <c r="I206" s="22"/>
      <c r="J206" s="22"/>
      <c r="K206" s="22"/>
      <c r="L206" s="22"/>
      <c r="M206" s="22"/>
      <c r="N206" s="22" t="s">
        <v>198</v>
      </c>
      <c r="O206" s="22" t="s">
        <v>457</v>
      </c>
      <c r="P206" s="49">
        <f t="shared" si="16"/>
        <v>11821.111111111111</v>
      </c>
      <c r="Q206" s="49">
        <f t="shared" si="17"/>
        <v>12089.772727272728</v>
      </c>
      <c r="R206" s="49" t="s">
        <v>460</v>
      </c>
      <c r="S206" s="92"/>
      <c r="T206" s="91">
        <v>10489</v>
      </c>
      <c r="U206" s="91">
        <v>150</v>
      </c>
      <c r="V206" s="91">
        <f t="shared" si="18"/>
        <v>1182.1111111111113</v>
      </c>
      <c r="W206" s="91">
        <f t="shared" si="19"/>
        <v>1450.7727272727279</v>
      </c>
      <c r="X206" s="91" t="s">
        <v>15</v>
      </c>
      <c r="Y206" s="50"/>
    </row>
    <row r="207" spans="1:25" s="1" customFormat="1" ht="34.950000000000003" customHeight="1">
      <c r="A207" s="9" t="s">
        <v>100</v>
      </c>
      <c r="B207" s="12" t="s">
        <v>507</v>
      </c>
      <c r="C207" s="22" t="s">
        <v>101</v>
      </c>
      <c r="D207" s="22" t="s">
        <v>19</v>
      </c>
      <c r="E207" s="22" t="s">
        <v>44</v>
      </c>
      <c r="F207" s="23">
        <v>5200</v>
      </c>
      <c r="G207" s="24"/>
      <c r="H207" s="25"/>
      <c r="I207" s="22" t="s">
        <v>65</v>
      </c>
      <c r="J207" s="22"/>
      <c r="K207" s="22"/>
      <c r="L207" s="22"/>
      <c r="M207" s="22"/>
      <c r="N207" s="22" t="s">
        <v>198</v>
      </c>
      <c r="O207" s="22" t="s">
        <v>457</v>
      </c>
      <c r="P207" s="49">
        <f t="shared" si="16"/>
        <v>27154.444444444445</v>
      </c>
      <c r="Q207" s="49">
        <f t="shared" si="17"/>
        <v>27771.590909090908</v>
      </c>
      <c r="R207" s="49" t="s">
        <v>460</v>
      </c>
      <c r="S207" s="92"/>
      <c r="T207" s="91">
        <v>24289</v>
      </c>
      <c r="U207" s="91">
        <v>150</v>
      </c>
      <c r="V207" s="91">
        <f t="shared" si="18"/>
        <v>2715.4444444444453</v>
      </c>
      <c r="W207" s="91">
        <f t="shared" si="19"/>
        <v>3332.5909090909081</v>
      </c>
      <c r="X207" s="91" t="s">
        <v>15</v>
      </c>
      <c r="Y207" s="50"/>
    </row>
    <row r="208" spans="1:25" s="1" customFormat="1" ht="34.950000000000003" customHeight="1">
      <c r="A208" s="9" t="s">
        <v>100</v>
      </c>
      <c r="B208" s="12" t="s">
        <v>103</v>
      </c>
      <c r="C208" s="22" t="s">
        <v>101</v>
      </c>
      <c r="D208" s="22" t="s">
        <v>19</v>
      </c>
      <c r="E208" s="22" t="s">
        <v>44</v>
      </c>
      <c r="F208" s="23">
        <v>3500</v>
      </c>
      <c r="G208" s="24"/>
      <c r="H208" s="25"/>
      <c r="I208" s="22"/>
      <c r="J208" s="22"/>
      <c r="K208" s="22"/>
      <c r="L208" s="22"/>
      <c r="M208" s="22"/>
      <c r="N208" s="22" t="s">
        <v>198</v>
      </c>
      <c r="O208" s="22" t="s">
        <v>457</v>
      </c>
      <c r="P208" s="49">
        <f t="shared" si="16"/>
        <v>7663.333333333333</v>
      </c>
      <c r="Q208" s="49">
        <f t="shared" si="17"/>
        <v>7837.5</v>
      </c>
      <c r="R208" s="49" t="s">
        <v>460</v>
      </c>
      <c r="S208" s="92"/>
      <c r="T208" s="91">
        <v>6747</v>
      </c>
      <c r="U208" s="91">
        <v>150</v>
      </c>
      <c r="V208" s="91">
        <f t="shared" si="18"/>
        <v>766.33333333333303</v>
      </c>
      <c r="W208" s="91">
        <f t="shared" si="19"/>
        <v>940.5</v>
      </c>
      <c r="X208" s="91" t="s">
        <v>15</v>
      </c>
      <c r="Y208" s="50"/>
    </row>
    <row r="209" spans="1:25" s="1" customFormat="1" ht="34.950000000000003" customHeight="1">
      <c r="A209" s="9" t="s">
        <v>100</v>
      </c>
      <c r="B209" s="12" t="s">
        <v>110</v>
      </c>
      <c r="C209" s="22" t="s">
        <v>101</v>
      </c>
      <c r="D209" s="22" t="s">
        <v>27</v>
      </c>
      <c r="E209" s="22" t="s">
        <v>56</v>
      </c>
      <c r="F209" s="23">
        <v>250</v>
      </c>
      <c r="G209" s="24"/>
      <c r="H209" s="25"/>
      <c r="I209" s="22" t="s">
        <v>65</v>
      </c>
      <c r="J209" s="22"/>
      <c r="K209" s="22"/>
      <c r="L209" s="22"/>
      <c r="M209" s="22"/>
      <c r="N209" s="22" t="s">
        <v>198</v>
      </c>
      <c r="O209" s="22" t="s">
        <v>457</v>
      </c>
      <c r="P209" s="49">
        <f t="shared" si="16"/>
        <v>6563.333333333333</v>
      </c>
      <c r="Q209" s="49">
        <f t="shared" si="17"/>
        <v>6712.5</v>
      </c>
      <c r="R209" s="49" t="s">
        <v>460</v>
      </c>
      <c r="S209" s="92"/>
      <c r="T209" s="91">
        <v>5757</v>
      </c>
      <c r="U209" s="91">
        <v>150</v>
      </c>
      <c r="V209" s="91">
        <f t="shared" si="18"/>
        <v>656.33333333333303</v>
      </c>
      <c r="W209" s="91">
        <f t="shared" si="19"/>
        <v>805.5</v>
      </c>
      <c r="X209" s="91" t="s">
        <v>15</v>
      </c>
      <c r="Y209" s="50"/>
    </row>
    <row r="210" spans="1:25" s="1" customFormat="1" ht="34.950000000000003" customHeight="1">
      <c r="A210" s="9" t="s">
        <v>100</v>
      </c>
      <c r="B210" s="12" t="s">
        <v>509</v>
      </c>
      <c r="C210" s="22" t="s">
        <v>101</v>
      </c>
      <c r="D210" s="22" t="s">
        <v>73</v>
      </c>
      <c r="E210" s="22" t="s">
        <v>510</v>
      </c>
      <c r="F210" s="23">
        <v>3500</v>
      </c>
      <c r="G210" s="24" t="s">
        <v>104</v>
      </c>
      <c r="H210" s="25"/>
      <c r="I210" s="22" t="s">
        <v>65</v>
      </c>
      <c r="J210" s="22"/>
      <c r="K210" s="22"/>
      <c r="L210" s="22"/>
      <c r="M210" s="22"/>
      <c r="N210" s="22" t="s">
        <v>198</v>
      </c>
      <c r="O210" s="22" t="s">
        <v>457</v>
      </c>
      <c r="P210" s="49">
        <f t="shared" si="16"/>
        <v>6700</v>
      </c>
      <c r="Q210" s="49">
        <f t="shared" si="17"/>
        <v>6852.272727272727</v>
      </c>
      <c r="R210" s="49" t="s">
        <v>460</v>
      </c>
      <c r="S210" s="92"/>
      <c r="T210" s="91">
        <v>5880</v>
      </c>
      <c r="U210" s="91">
        <v>150</v>
      </c>
      <c r="V210" s="91">
        <f t="shared" si="18"/>
        <v>670</v>
      </c>
      <c r="W210" s="91">
        <f t="shared" si="19"/>
        <v>822.27272727272702</v>
      </c>
      <c r="X210" s="91" t="s">
        <v>15</v>
      </c>
      <c r="Y210" s="50"/>
    </row>
    <row r="211" spans="1:25" s="1" customFormat="1" ht="34.950000000000003" customHeight="1">
      <c r="A211" s="20" t="s">
        <v>313</v>
      </c>
      <c r="B211" s="21" t="s">
        <v>463</v>
      </c>
      <c r="C211" s="22" t="s">
        <v>101</v>
      </c>
      <c r="D211" s="22" t="s">
        <v>464</v>
      </c>
      <c r="E211" s="22" t="s">
        <v>50</v>
      </c>
      <c r="F211" s="23">
        <v>18000</v>
      </c>
      <c r="G211" s="24"/>
      <c r="H211" s="25"/>
      <c r="I211" s="22"/>
      <c r="J211" s="22"/>
      <c r="K211" s="22"/>
      <c r="L211" s="22"/>
      <c r="M211" s="22"/>
      <c r="N211" s="22" t="s">
        <v>198</v>
      </c>
      <c r="O211" s="22" t="s">
        <v>287</v>
      </c>
      <c r="P211" s="49"/>
      <c r="Q211" s="49"/>
      <c r="R211" s="49" t="s">
        <v>461</v>
      </c>
      <c r="T211" s="50">
        <v>23692.31</v>
      </c>
      <c r="U211" s="50"/>
      <c r="V211" s="50"/>
      <c r="W211" s="50"/>
      <c r="X211" s="50"/>
      <c r="Y211" s="50"/>
    </row>
    <row r="212" spans="1:25" s="1" customFormat="1" ht="34.950000000000003" customHeight="1">
      <c r="A212" s="20" t="s">
        <v>313</v>
      </c>
      <c r="B212" s="21" t="s">
        <v>472</v>
      </c>
      <c r="C212" s="22" t="s">
        <v>101</v>
      </c>
      <c r="D212" s="22" t="s">
        <v>24</v>
      </c>
      <c r="E212" s="22" t="s">
        <v>50</v>
      </c>
      <c r="F212" s="23">
        <v>10000</v>
      </c>
      <c r="G212" s="24"/>
      <c r="H212" s="25"/>
      <c r="I212" s="22"/>
      <c r="J212" s="22"/>
      <c r="K212" s="22"/>
      <c r="L212" s="22"/>
      <c r="M212" s="22"/>
      <c r="N212" s="22" t="s">
        <v>198</v>
      </c>
      <c r="O212" s="22" t="s">
        <v>287</v>
      </c>
      <c r="P212" s="49"/>
      <c r="Q212" s="49"/>
      <c r="R212" s="49" t="s">
        <v>461</v>
      </c>
      <c r="T212" s="50">
        <v>14438.205128205127</v>
      </c>
      <c r="U212" s="50"/>
      <c r="V212" s="50"/>
      <c r="W212" s="50"/>
      <c r="X212" s="50"/>
      <c r="Y212" s="50"/>
    </row>
    <row r="213" spans="1:25" s="1" customFormat="1" ht="34.950000000000003" customHeight="1">
      <c r="A213" s="20" t="s">
        <v>313</v>
      </c>
      <c r="B213" s="21" t="s">
        <v>473</v>
      </c>
      <c r="C213" s="22" t="s">
        <v>101</v>
      </c>
      <c r="D213" s="22" t="s">
        <v>24</v>
      </c>
      <c r="E213" s="22" t="s">
        <v>50</v>
      </c>
      <c r="F213" s="23">
        <v>8500</v>
      </c>
      <c r="G213" s="24"/>
      <c r="H213" s="25"/>
      <c r="I213" s="22"/>
      <c r="J213" s="22"/>
      <c r="K213" s="22"/>
      <c r="L213" s="22"/>
      <c r="M213" s="22"/>
      <c r="N213" s="22" t="s">
        <v>198</v>
      </c>
      <c r="O213" s="22" t="s">
        <v>287</v>
      </c>
      <c r="P213" s="49"/>
      <c r="Q213" s="49"/>
      <c r="R213" s="49" t="s">
        <v>461</v>
      </c>
      <c r="T213" s="50">
        <v>9994.4871794871797</v>
      </c>
      <c r="U213" s="50"/>
      <c r="V213" s="50"/>
      <c r="W213" s="50"/>
      <c r="X213" s="50"/>
      <c r="Y213" s="50"/>
    </row>
    <row r="214" spans="1:25" s="1" customFormat="1" ht="34.950000000000003" customHeight="1">
      <c r="A214" s="20" t="s">
        <v>313</v>
      </c>
      <c r="B214" s="21" t="s">
        <v>474</v>
      </c>
      <c r="C214" s="22" t="s">
        <v>101</v>
      </c>
      <c r="D214" s="22" t="s">
        <v>24</v>
      </c>
      <c r="E214" s="22" t="s">
        <v>50</v>
      </c>
      <c r="F214" s="23">
        <v>6000</v>
      </c>
      <c r="G214" s="24"/>
      <c r="H214" s="25"/>
      <c r="I214" s="22"/>
      <c r="J214" s="22"/>
      <c r="K214" s="22"/>
      <c r="L214" s="22"/>
      <c r="M214" s="22"/>
      <c r="N214" s="22" t="s">
        <v>198</v>
      </c>
      <c r="O214" s="22" t="s">
        <v>287</v>
      </c>
      <c r="P214" s="49"/>
      <c r="Q214" s="49"/>
      <c r="R214" s="49" t="s">
        <v>461</v>
      </c>
      <c r="T214" s="50">
        <v>6487.1794871794873</v>
      </c>
      <c r="U214" s="50"/>
      <c r="V214" s="50"/>
      <c r="W214" s="50"/>
      <c r="X214" s="50"/>
      <c r="Y214" s="50"/>
    </row>
    <row r="215" spans="1:25" s="1" customFormat="1" ht="34.950000000000003" customHeight="1">
      <c r="A215" s="20" t="s">
        <v>313</v>
      </c>
      <c r="B215" s="21" t="s">
        <v>475</v>
      </c>
      <c r="C215" s="22" t="s">
        <v>101</v>
      </c>
      <c r="D215" s="22" t="s">
        <v>24</v>
      </c>
      <c r="E215" s="22" t="s">
        <v>50</v>
      </c>
      <c r="F215" s="23">
        <v>6000</v>
      </c>
      <c r="G215" s="24"/>
      <c r="H215" s="25"/>
      <c r="I215" s="22"/>
      <c r="J215" s="22"/>
      <c r="K215" s="22"/>
      <c r="L215" s="22"/>
      <c r="M215" s="22"/>
      <c r="N215" s="22" t="s">
        <v>198</v>
      </c>
      <c r="O215" s="22" t="s">
        <v>287</v>
      </c>
      <c r="P215" s="49"/>
      <c r="Q215" s="49"/>
      <c r="R215" s="49" t="s">
        <v>461</v>
      </c>
      <c r="T215" s="50" t="s">
        <v>505</v>
      </c>
      <c r="U215" s="50"/>
      <c r="V215" s="50"/>
      <c r="W215" s="50"/>
      <c r="X215" s="50"/>
      <c r="Y215" s="50"/>
    </row>
    <row r="216" spans="1:25" s="1" customFormat="1" ht="34.950000000000003" customHeight="1">
      <c r="A216" s="20" t="s">
        <v>313</v>
      </c>
      <c r="B216" s="21" t="s">
        <v>477</v>
      </c>
      <c r="C216" s="22" t="s">
        <v>101</v>
      </c>
      <c r="D216" s="22" t="s">
        <v>19</v>
      </c>
      <c r="E216" s="22" t="s">
        <v>44</v>
      </c>
      <c r="F216" s="23">
        <v>5000</v>
      </c>
      <c r="G216" s="24"/>
      <c r="H216" s="25"/>
      <c r="I216" s="22"/>
      <c r="J216" s="22"/>
      <c r="K216" s="22"/>
      <c r="L216" s="22"/>
      <c r="M216" s="22"/>
      <c r="N216" s="22" t="s">
        <v>198</v>
      </c>
      <c r="O216" s="22" t="s">
        <v>287</v>
      </c>
      <c r="P216" s="49"/>
      <c r="Q216" s="49"/>
      <c r="R216" s="49" t="s">
        <v>461</v>
      </c>
      <c r="T216" s="50">
        <v>3033.4615384615381</v>
      </c>
      <c r="U216" s="50"/>
      <c r="V216" s="50"/>
      <c r="W216" s="50"/>
      <c r="X216" s="50"/>
      <c r="Y216" s="50"/>
    </row>
    <row r="217" spans="1:25" s="1" customFormat="1" ht="34.950000000000003" customHeight="1">
      <c r="A217" s="20" t="s">
        <v>313</v>
      </c>
      <c r="B217" s="21" t="s">
        <v>476</v>
      </c>
      <c r="C217" s="22" t="s">
        <v>101</v>
      </c>
      <c r="D217" s="22" t="s">
        <v>16</v>
      </c>
      <c r="E217" s="22" t="s">
        <v>50</v>
      </c>
      <c r="F217" s="23">
        <v>5500</v>
      </c>
      <c r="G217" s="24"/>
      <c r="H217" s="25"/>
      <c r="I217" s="22"/>
      <c r="J217" s="22"/>
      <c r="K217" s="22"/>
      <c r="L217" s="22"/>
      <c r="M217" s="22"/>
      <c r="N217" s="22" t="s">
        <v>198</v>
      </c>
      <c r="O217" s="22" t="s">
        <v>287</v>
      </c>
      <c r="P217" s="49"/>
      <c r="Q217" s="49"/>
      <c r="R217" s="49" t="s">
        <v>461</v>
      </c>
      <c r="T217" s="50">
        <v>3132.1794871794868</v>
      </c>
      <c r="U217" s="50"/>
      <c r="V217" s="50"/>
      <c r="W217" s="50"/>
      <c r="X217" s="50"/>
      <c r="Y217" s="50"/>
    </row>
    <row r="218" spans="1:25" s="1" customFormat="1" ht="34.950000000000003" customHeight="1">
      <c r="A218" s="20" t="s">
        <v>313</v>
      </c>
      <c r="B218" s="21" t="s">
        <v>478</v>
      </c>
      <c r="C218" s="22" t="s">
        <v>101</v>
      </c>
      <c r="D218" s="22" t="s">
        <v>27</v>
      </c>
      <c r="E218" s="22" t="s">
        <v>506</v>
      </c>
      <c r="F218" s="23">
        <v>5000</v>
      </c>
      <c r="G218" s="24"/>
      <c r="H218" s="25"/>
      <c r="I218" s="22"/>
      <c r="J218" s="22"/>
      <c r="K218" s="22"/>
      <c r="L218" s="22"/>
      <c r="M218" s="22"/>
      <c r="N218" s="22" t="s">
        <v>198</v>
      </c>
      <c r="O218" s="22" t="s">
        <v>287</v>
      </c>
      <c r="P218" s="49"/>
      <c r="Q218" s="49"/>
      <c r="R218" s="49" t="s">
        <v>461</v>
      </c>
      <c r="T218" s="50">
        <v>3771.0256410256411</v>
      </c>
      <c r="U218" s="50"/>
      <c r="V218" s="50"/>
      <c r="W218" s="50"/>
      <c r="X218" s="50"/>
      <c r="Y218" s="50"/>
    </row>
    <row r="219" spans="1:25" s="1" customFormat="1" ht="34.950000000000003" customHeight="1">
      <c r="A219" s="20" t="s">
        <v>313</v>
      </c>
      <c r="B219" s="21" t="s">
        <v>465</v>
      </c>
      <c r="C219" s="22" t="s">
        <v>101</v>
      </c>
      <c r="D219" s="22" t="s">
        <v>24</v>
      </c>
      <c r="E219" s="22" t="s">
        <v>50</v>
      </c>
      <c r="F219" s="23">
        <v>5500</v>
      </c>
      <c r="G219" s="24"/>
      <c r="H219" s="25"/>
      <c r="I219" s="22"/>
      <c r="J219" s="22"/>
      <c r="K219" s="22"/>
      <c r="L219" s="22"/>
      <c r="M219" s="22"/>
      <c r="N219" s="22" t="s">
        <v>198</v>
      </c>
      <c r="O219" s="22" t="s">
        <v>287</v>
      </c>
      <c r="P219" s="49"/>
      <c r="Q219" s="49"/>
      <c r="R219" s="49" t="s">
        <v>461</v>
      </c>
      <c r="T219" s="50">
        <v>3850</v>
      </c>
      <c r="U219" s="50"/>
      <c r="V219" s="50"/>
      <c r="W219" s="50"/>
      <c r="X219" s="50"/>
      <c r="Y219" s="50"/>
    </row>
    <row r="220" spans="1:25" s="1" customFormat="1" ht="34.950000000000003" customHeight="1">
      <c r="A220" s="20" t="s">
        <v>313</v>
      </c>
      <c r="B220" s="21" t="s">
        <v>466</v>
      </c>
      <c r="C220" s="22" t="s">
        <v>101</v>
      </c>
      <c r="D220" s="22" t="s">
        <v>24</v>
      </c>
      <c r="E220" s="22" t="s">
        <v>50</v>
      </c>
      <c r="F220" s="23">
        <v>12000</v>
      </c>
      <c r="G220" s="24"/>
      <c r="H220" s="25"/>
      <c r="I220" s="22"/>
      <c r="J220" s="22"/>
      <c r="K220" s="22"/>
      <c r="L220" s="22"/>
      <c r="M220" s="22"/>
      <c r="N220" s="22" t="s">
        <v>198</v>
      </c>
      <c r="O220" s="22" t="s">
        <v>287</v>
      </c>
      <c r="P220" s="49"/>
      <c r="Q220" s="49"/>
      <c r="R220" s="49" t="s">
        <v>461</v>
      </c>
      <c r="T220" s="50">
        <v>13397.435897435897</v>
      </c>
      <c r="U220" s="50"/>
      <c r="V220" s="50"/>
      <c r="W220" s="50"/>
      <c r="X220" s="50"/>
      <c r="Y220" s="50"/>
    </row>
    <row r="221" spans="1:25" s="1" customFormat="1" ht="34.950000000000003" customHeight="1">
      <c r="A221" s="20" t="s">
        <v>313</v>
      </c>
      <c r="B221" s="21" t="s">
        <v>467</v>
      </c>
      <c r="C221" s="22" t="s">
        <v>101</v>
      </c>
      <c r="D221" s="22" t="s">
        <v>19</v>
      </c>
      <c r="E221" s="22" t="s">
        <v>44</v>
      </c>
      <c r="F221" s="23">
        <v>8000</v>
      </c>
      <c r="G221" s="24"/>
      <c r="H221" s="25"/>
      <c r="I221" s="22"/>
      <c r="J221" s="22"/>
      <c r="K221" s="22"/>
      <c r="L221" s="22"/>
      <c r="M221" s="22"/>
      <c r="N221" s="22" t="s">
        <v>198</v>
      </c>
      <c r="O221" s="22" t="s">
        <v>287</v>
      </c>
      <c r="P221" s="49"/>
      <c r="Q221" s="49"/>
      <c r="R221" s="49" t="s">
        <v>461</v>
      </c>
      <c r="T221" s="50">
        <v>4260.3846153846152</v>
      </c>
      <c r="U221" s="50"/>
      <c r="V221" s="50"/>
      <c r="W221" s="50"/>
      <c r="X221" s="50"/>
      <c r="Y221" s="50"/>
    </row>
    <row r="222" spans="1:25" s="1" customFormat="1" ht="34.950000000000003" customHeight="1">
      <c r="A222" s="20" t="s">
        <v>313</v>
      </c>
      <c r="B222" s="21" t="s">
        <v>468</v>
      </c>
      <c r="C222" s="22" t="s">
        <v>101</v>
      </c>
      <c r="D222" s="22" t="s">
        <v>19</v>
      </c>
      <c r="E222" s="22" t="s">
        <v>44</v>
      </c>
      <c r="F222" s="23">
        <v>6500</v>
      </c>
      <c r="G222" s="24"/>
      <c r="H222" s="25"/>
      <c r="I222" s="22"/>
      <c r="J222" s="22"/>
      <c r="K222" s="22"/>
      <c r="L222" s="22"/>
      <c r="M222" s="22"/>
      <c r="N222" s="22" t="s">
        <v>198</v>
      </c>
      <c r="O222" s="22" t="s">
        <v>287</v>
      </c>
      <c r="P222" s="49"/>
      <c r="Q222" s="49"/>
      <c r="R222" s="49" t="s">
        <v>461</v>
      </c>
      <c r="T222" s="50">
        <v>2378.2051282051279</v>
      </c>
      <c r="U222" s="50"/>
      <c r="V222" s="50"/>
      <c r="W222" s="50"/>
      <c r="X222" s="50"/>
      <c r="Y222" s="50"/>
    </row>
    <row r="223" spans="1:25" s="1" customFormat="1" ht="34.950000000000003" customHeight="1">
      <c r="A223" s="20" t="s">
        <v>313</v>
      </c>
      <c r="B223" s="21" t="s">
        <v>469</v>
      </c>
      <c r="C223" s="22" t="s">
        <v>101</v>
      </c>
      <c r="D223" s="22" t="s">
        <v>16</v>
      </c>
      <c r="E223" s="22" t="s">
        <v>52</v>
      </c>
      <c r="F223" s="23">
        <v>6000</v>
      </c>
      <c r="G223" s="24"/>
      <c r="H223" s="25"/>
      <c r="I223" s="22"/>
      <c r="J223" s="22"/>
      <c r="K223" s="22"/>
      <c r="L223" s="22"/>
      <c r="M223" s="22"/>
      <c r="N223" s="22" t="s">
        <v>198</v>
      </c>
      <c r="O223" s="22" t="s">
        <v>287</v>
      </c>
      <c r="P223" s="49"/>
      <c r="Q223" s="49"/>
      <c r="R223" s="49" t="s">
        <v>461</v>
      </c>
      <c r="T223" s="50">
        <v>2378.2051282051279</v>
      </c>
      <c r="U223" s="50"/>
      <c r="V223" s="50"/>
      <c r="W223" s="50"/>
      <c r="X223" s="50"/>
      <c r="Y223" s="50"/>
    </row>
    <row r="224" spans="1:25" s="1" customFormat="1" ht="34.950000000000003" customHeight="1">
      <c r="A224" s="20" t="s">
        <v>313</v>
      </c>
      <c r="B224" s="21" t="s">
        <v>470</v>
      </c>
      <c r="C224" s="22" t="s">
        <v>101</v>
      </c>
      <c r="D224" s="22" t="s">
        <v>24</v>
      </c>
      <c r="E224" s="22" t="s">
        <v>50</v>
      </c>
      <c r="F224" s="23">
        <v>5200</v>
      </c>
      <c r="G224" s="24"/>
      <c r="H224" s="25"/>
      <c r="I224" s="22"/>
      <c r="J224" s="22"/>
      <c r="K224" s="22"/>
      <c r="L224" s="22"/>
      <c r="M224" s="22"/>
      <c r="N224" s="22" t="s">
        <v>198</v>
      </c>
      <c r="O224" s="22" t="s">
        <v>287</v>
      </c>
      <c r="P224" s="49"/>
      <c r="Q224" s="49"/>
      <c r="R224" s="49" t="s">
        <v>461</v>
      </c>
      <c r="T224" s="50">
        <v>2389.0769230769229</v>
      </c>
      <c r="U224" s="50"/>
      <c r="V224" s="50"/>
      <c r="W224" s="50"/>
      <c r="X224" s="50"/>
      <c r="Y224" s="50"/>
    </row>
    <row r="225" spans="1:25" s="1" customFormat="1" ht="34.950000000000003" customHeight="1">
      <c r="A225" s="20" t="s">
        <v>313</v>
      </c>
      <c r="B225" s="21" t="s">
        <v>471</v>
      </c>
      <c r="C225" s="22" t="s">
        <v>101</v>
      </c>
      <c r="D225" s="22" t="s">
        <v>24</v>
      </c>
      <c r="E225" s="22" t="s">
        <v>50</v>
      </c>
      <c r="F225" s="23">
        <v>6200</v>
      </c>
      <c r="G225" s="24"/>
      <c r="H225" s="25"/>
      <c r="I225" s="22"/>
      <c r="J225" s="22"/>
      <c r="K225" s="22"/>
      <c r="L225" s="22"/>
      <c r="M225" s="22"/>
      <c r="N225" s="22" t="s">
        <v>198</v>
      </c>
      <c r="O225" s="22" t="s">
        <v>287</v>
      </c>
      <c r="P225" s="49"/>
      <c r="Q225" s="49"/>
      <c r="R225" s="49" t="s">
        <v>461</v>
      </c>
      <c r="T225" s="50">
        <v>3173.0769230769229</v>
      </c>
      <c r="U225" s="50"/>
      <c r="V225" s="50"/>
      <c r="W225" s="50"/>
      <c r="X225" s="50"/>
      <c r="Y225" s="50"/>
    </row>
    <row r="226" spans="1:25" s="1" customFormat="1" ht="34.950000000000003" customHeight="1">
      <c r="A226" s="20" t="s">
        <v>313</v>
      </c>
      <c r="B226" s="21" t="s">
        <v>479</v>
      </c>
      <c r="C226" s="22" t="s">
        <v>101</v>
      </c>
      <c r="D226" s="22" t="s">
        <v>27</v>
      </c>
      <c r="E226" s="22" t="s">
        <v>506</v>
      </c>
      <c r="F226" s="23">
        <v>4700</v>
      </c>
      <c r="G226" s="24"/>
      <c r="H226" s="25"/>
      <c r="I226" s="22"/>
      <c r="J226" s="22"/>
      <c r="K226" s="22"/>
      <c r="L226" s="22"/>
      <c r="M226" s="22"/>
      <c r="N226" s="22" t="s">
        <v>198</v>
      </c>
      <c r="O226" s="22" t="s">
        <v>287</v>
      </c>
      <c r="P226" s="49"/>
      <c r="Q226" s="49"/>
      <c r="R226" s="49" t="s">
        <v>461</v>
      </c>
      <c r="T226" s="50" t="s">
        <v>505</v>
      </c>
      <c r="U226" s="50"/>
      <c r="V226" s="50"/>
      <c r="W226" s="50"/>
      <c r="X226" s="50"/>
      <c r="Y226" s="50"/>
    </row>
    <row r="227" spans="1:25" s="1" customFormat="1" ht="34.950000000000003" customHeight="1">
      <c r="A227" s="20" t="s">
        <v>313</v>
      </c>
      <c r="B227" s="21" t="s">
        <v>480</v>
      </c>
      <c r="C227" s="22" t="s">
        <v>101</v>
      </c>
      <c r="D227" s="22" t="s">
        <v>19</v>
      </c>
      <c r="E227" s="22" t="s">
        <v>44</v>
      </c>
      <c r="F227" s="23">
        <v>6000</v>
      </c>
      <c r="G227" s="24"/>
      <c r="H227" s="25"/>
      <c r="I227" s="22"/>
      <c r="J227" s="22"/>
      <c r="K227" s="22"/>
      <c r="L227" s="22"/>
      <c r="M227" s="22"/>
      <c r="N227" s="22" t="s">
        <v>198</v>
      </c>
      <c r="O227" s="22" t="s">
        <v>287</v>
      </c>
      <c r="P227" s="49"/>
      <c r="Q227" s="49"/>
      <c r="R227" s="49" t="s">
        <v>461</v>
      </c>
      <c r="T227" s="50" t="s">
        <v>505</v>
      </c>
      <c r="U227" s="50"/>
      <c r="V227" s="50"/>
      <c r="W227" s="50"/>
      <c r="X227" s="50"/>
      <c r="Y227" s="50"/>
    </row>
    <row r="228" spans="1:25" s="1" customFormat="1" ht="34.950000000000003" customHeight="1">
      <c r="A228" s="20" t="s">
        <v>313</v>
      </c>
      <c r="B228" s="21" t="s">
        <v>481</v>
      </c>
      <c r="C228" s="22" t="s">
        <v>101</v>
      </c>
      <c r="D228" s="22" t="s">
        <v>24</v>
      </c>
      <c r="E228" s="22" t="s">
        <v>50</v>
      </c>
      <c r="F228" s="23">
        <v>5500</v>
      </c>
      <c r="G228" s="24"/>
      <c r="H228" s="25"/>
      <c r="I228" s="22"/>
      <c r="J228" s="22"/>
      <c r="K228" s="22"/>
      <c r="L228" s="22"/>
      <c r="M228" s="22"/>
      <c r="N228" s="22" t="s">
        <v>198</v>
      </c>
      <c r="O228" s="22" t="s">
        <v>287</v>
      </c>
      <c r="P228" s="49"/>
      <c r="Q228" s="49"/>
      <c r="R228" s="49" t="s">
        <v>461</v>
      </c>
      <c r="T228" s="50">
        <v>1902.5641025641025</v>
      </c>
      <c r="U228" s="50"/>
      <c r="V228" s="50"/>
      <c r="W228" s="50"/>
      <c r="X228" s="50"/>
      <c r="Y228" s="50"/>
    </row>
    <row r="229" spans="1:25" s="1" customFormat="1" ht="34.950000000000003" customHeight="1">
      <c r="A229" s="20" t="s">
        <v>313</v>
      </c>
      <c r="B229" s="21" t="s">
        <v>482</v>
      </c>
      <c r="C229" s="22" t="s">
        <v>101</v>
      </c>
      <c r="D229" s="22" t="s">
        <v>27</v>
      </c>
      <c r="E229" s="22" t="s">
        <v>506</v>
      </c>
      <c r="F229" s="23">
        <v>5500</v>
      </c>
      <c r="G229" s="24"/>
      <c r="H229" s="25"/>
      <c r="I229" s="22"/>
      <c r="J229" s="22"/>
      <c r="K229" s="22"/>
      <c r="L229" s="22"/>
      <c r="M229" s="22"/>
      <c r="N229" s="22" t="s">
        <v>198</v>
      </c>
      <c r="O229" s="22" t="s">
        <v>287</v>
      </c>
      <c r="P229" s="49"/>
      <c r="Q229" s="49"/>
      <c r="R229" s="49" t="s">
        <v>461</v>
      </c>
      <c r="T229" s="50">
        <v>1630.7692307692307</v>
      </c>
      <c r="U229" s="50"/>
      <c r="V229" s="50"/>
      <c r="W229" s="50"/>
      <c r="X229" s="50"/>
      <c r="Y229" s="50"/>
    </row>
    <row r="230" spans="1:25" s="1" customFormat="1" ht="34.950000000000003" customHeight="1">
      <c r="A230" s="20" t="s">
        <v>313</v>
      </c>
      <c r="B230" s="21" t="s">
        <v>483</v>
      </c>
      <c r="C230" s="22" t="s">
        <v>101</v>
      </c>
      <c r="D230" s="22" t="s">
        <v>16</v>
      </c>
      <c r="E230" s="22" t="s">
        <v>52</v>
      </c>
      <c r="F230" s="23">
        <v>6000</v>
      </c>
      <c r="G230" s="24"/>
      <c r="H230" s="25"/>
      <c r="I230" s="22"/>
      <c r="J230" s="22"/>
      <c r="K230" s="22"/>
      <c r="L230" s="22"/>
      <c r="M230" s="22"/>
      <c r="N230" s="22" t="s">
        <v>198</v>
      </c>
      <c r="O230" s="22" t="s">
        <v>287</v>
      </c>
      <c r="P230" s="49"/>
      <c r="Q230" s="49"/>
      <c r="R230" s="49" t="s">
        <v>461</v>
      </c>
      <c r="T230" s="50">
        <v>1426.9230769230769</v>
      </c>
      <c r="U230" s="50"/>
      <c r="V230" s="50"/>
      <c r="W230" s="50"/>
      <c r="X230" s="50"/>
      <c r="Y230" s="50"/>
    </row>
    <row r="231" spans="1:25" s="1" customFormat="1" ht="34.950000000000003" customHeight="1">
      <c r="A231" s="20" t="s">
        <v>313</v>
      </c>
      <c r="B231" s="21" t="s">
        <v>484</v>
      </c>
      <c r="C231" s="22" t="s">
        <v>101</v>
      </c>
      <c r="D231" s="22" t="s">
        <v>19</v>
      </c>
      <c r="E231" s="22" t="s">
        <v>44</v>
      </c>
      <c r="F231" s="23">
        <v>6000</v>
      </c>
      <c r="G231" s="24"/>
      <c r="H231" s="25"/>
      <c r="I231" s="22"/>
      <c r="J231" s="22"/>
      <c r="K231" s="22"/>
      <c r="L231" s="22"/>
      <c r="M231" s="22"/>
      <c r="N231" s="22" t="s">
        <v>198</v>
      </c>
      <c r="O231" s="22" t="s">
        <v>287</v>
      </c>
      <c r="P231" s="49"/>
      <c r="Q231" s="49"/>
      <c r="R231" s="49" t="s">
        <v>461</v>
      </c>
      <c r="T231" s="50">
        <v>1345.3846153846155</v>
      </c>
      <c r="U231" s="50"/>
      <c r="V231" s="50"/>
      <c r="W231" s="50"/>
      <c r="X231" s="50"/>
      <c r="Y231" s="50"/>
    </row>
    <row r="232" spans="1:25" s="1" customFormat="1" ht="34.950000000000003" customHeight="1">
      <c r="A232" s="20" t="s">
        <v>313</v>
      </c>
      <c r="B232" s="21" t="s">
        <v>485</v>
      </c>
      <c r="C232" s="22" t="s">
        <v>101</v>
      </c>
      <c r="D232" s="22" t="s">
        <v>19</v>
      </c>
      <c r="E232" s="22" t="s">
        <v>44</v>
      </c>
      <c r="F232" s="23">
        <v>6000</v>
      </c>
      <c r="G232" s="24"/>
      <c r="H232" s="25"/>
      <c r="I232" s="22"/>
      <c r="J232" s="22"/>
      <c r="K232" s="22"/>
      <c r="L232" s="22"/>
      <c r="M232" s="22"/>
      <c r="N232" s="22" t="s">
        <v>198</v>
      </c>
      <c r="O232" s="22" t="s">
        <v>287</v>
      </c>
      <c r="P232" s="49"/>
      <c r="Q232" s="49"/>
      <c r="R232" s="49" t="s">
        <v>461</v>
      </c>
      <c r="T232" s="50">
        <v>1100.7692307692307</v>
      </c>
      <c r="U232" s="50"/>
      <c r="V232" s="50"/>
      <c r="W232" s="50"/>
      <c r="X232" s="50"/>
      <c r="Y232" s="50"/>
    </row>
    <row r="233" spans="1:25" s="1" customFormat="1" ht="34.950000000000003" customHeight="1">
      <c r="A233" s="20" t="s">
        <v>313</v>
      </c>
      <c r="B233" s="21" t="s">
        <v>486</v>
      </c>
      <c r="C233" s="22" t="s">
        <v>101</v>
      </c>
      <c r="D233" s="22" t="s">
        <v>27</v>
      </c>
      <c r="E233" s="22" t="s">
        <v>506</v>
      </c>
      <c r="F233" s="23">
        <v>4800</v>
      </c>
      <c r="G233" s="24"/>
      <c r="H233" s="25"/>
      <c r="I233" s="22"/>
      <c r="J233" s="22"/>
      <c r="K233" s="22"/>
      <c r="L233" s="22"/>
      <c r="M233" s="22"/>
      <c r="N233" s="22" t="s">
        <v>198</v>
      </c>
      <c r="O233" s="22" t="s">
        <v>287</v>
      </c>
      <c r="P233" s="49"/>
      <c r="Q233" s="49"/>
      <c r="R233" s="49" t="s">
        <v>461</v>
      </c>
      <c r="T233" s="50">
        <v>1291.0256410256409</v>
      </c>
      <c r="U233" s="50"/>
      <c r="V233" s="50"/>
      <c r="W233" s="50"/>
      <c r="X233" s="50"/>
      <c r="Y233" s="50"/>
    </row>
    <row r="234" spans="1:25" s="1" customFormat="1" ht="34.950000000000003" customHeight="1">
      <c r="A234" s="20" t="s">
        <v>313</v>
      </c>
      <c r="B234" s="21" t="s">
        <v>487</v>
      </c>
      <c r="C234" s="22" t="s">
        <v>101</v>
      </c>
      <c r="D234" s="22" t="s">
        <v>24</v>
      </c>
      <c r="E234" s="22" t="s">
        <v>50</v>
      </c>
      <c r="F234" s="23">
        <v>5000</v>
      </c>
      <c r="G234" s="24"/>
      <c r="H234" s="25"/>
      <c r="I234" s="22"/>
      <c r="J234" s="22"/>
      <c r="K234" s="22"/>
      <c r="L234" s="22"/>
      <c r="M234" s="22"/>
      <c r="N234" s="22" t="s">
        <v>198</v>
      </c>
      <c r="O234" s="22" t="s">
        <v>287</v>
      </c>
      <c r="P234" s="49"/>
      <c r="Q234" s="49"/>
      <c r="R234" s="49" t="s">
        <v>461</v>
      </c>
      <c r="T234" s="50">
        <v>1549.2307692307693</v>
      </c>
      <c r="U234" s="50"/>
      <c r="V234" s="50"/>
      <c r="W234" s="50"/>
      <c r="X234" s="50"/>
      <c r="Y234" s="50"/>
    </row>
    <row r="235" spans="1:25" s="1" customFormat="1" ht="34.950000000000003" customHeight="1">
      <c r="A235" s="20" t="s">
        <v>313</v>
      </c>
      <c r="B235" s="21" t="s">
        <v>488</v>
      </c>
      <c r="C235" s="22" t="s">
        <v>101</v>
      </c>
      <c r="D235" s="22" t="s">
        <v>19</v>
      </c>
      <c r="E235" s="22" t="s">
        <v>44</v>
      </c>
      <c r="F235" s="23">
        <v>4500</v>
      </c>
      <c r="G235" s="24"/>
      <c r="H235" s="25"/>
      <c r="I235" s="22"/>
      <c r="J235" s="22"/>
      <c r="K235" s="22"/>
      <c r="L235" s="22"/>
      <c r="M235" s="22"/>
      <c r="N235" s="22" t="s">
        <v>198</v>
      </c>
      <c r="O235" s="22" t="s">
        <v>287</v>
      </c>
      <c r="P235" s="49"/>
      <c r="Q235" s="49"/>
      <c r="R235" s="49" t="s">
        <v>461</v>
      </c>
      <c r="T235" s="50">
        <v>781.41025641025635</v>
      </c>
      <c r="U235" s="50"/>
      <c r="V235" s="50"/>
      <c r="W235" s="50"/>
      <c r="X235" s="50"/>
      <c r="Y235" s="50"/>
    </row>
    <row r="236" spans="1:25" s="1" customFormat="1" ht="34.950000000000003" customHeight="1">
      <c r="A236" s="20" t="s">
        <v>313</v>
      </c>
      <c r="B236" s="21" t="s">
        <v>489</v>
      </c>
      <c r="C236" s="22" t="s">
        <v>101</v>
      </c>
      <c r="D236" s="22" t="s">
        <v>16</v>
      </c>
      <c r="E236" s="22" t="s">
        <v>52</v>
      </c>
      <c r="F236" s="23">
        <v>5000</v>
      </c>
      <c r="G236" s="24"/>
      <c r="H236" s="25"/>
      <c r="I236" s="22"/>
      <c r="J236" s="22"/>
      <c r="K236" s="22"/>
      <c r="L236" s="22"/>
      <c r="M236" s="22"/>
      <c r="N236" s="22" t="s">
        <v>198</v>
      </c>
      <c r="O236" s="22" t="s">
        <v>287</v>
      </c>
      <c r="P236" s="49"/>
      <c r="Q236" s="49"/>
      <c r="R236" s="49" t="s">
        <v>461</v>
      </c>
      <c r="T236" s="50">
        <v>808.58974358974365</v>
      </c>
      <c r="U236" s="50"/>
      <c r="V236" s="50"/>
      <c r="W236" s="50"/>
      <c r="X236" s="50"/>
      <c r="Y236" s="50"/>
    </row>
    <row r="237" spans="1:25" s="1" customFormat="1" ht="34.950000000000003" customHeight="1">
      <c r="A237" s="20" t="s">
        <v>313</v>
      </c>
      <c r="B237" s="21" t="s">
        <v>490</v>
      </c>
      <c r="C237" s="22" t="s">
        <v>101</v>
      </c>
      <c r="D237" s="22" t="s">
        <v>27</v>
      </c>
      <c r="E237" s="22" t="s">
        <v>506</v>
      </c>
      <c r="F237" s="23">
        <v>4500</v>
      </c>
      <c r="G237" s="24"/>
      <c r="H237" s="25"/>
      <c r="I237" s="22"/>
      <c r="J237" s="22"/>
      <c r="K237" s="22"/>
      <c r="L237" s="22"/>
      <c r="M237" s="22"/>
      <c r="N237" s="22" t="s">
        <v>198</v>
      </c>
      <c r="O237" s="22" t="s">
        <v>287</v>
      </c>
      <c r="P237" s="49"/>
      <c r="Q237" s="49"/>
      <c r="R237" s="49" t="s">
        <v>461</v>
      </c>
      <c r="T237" s="50">
        <v>944.48717948717956</v>
      </c>
      <c r="U237" s="50"/>
      <c r="V237" s="50"/>
      <c r="W237" s="50"/>
      <c r="X237" s="50"/>
      <c r="Y237" s="50"/>
    </row>
    <row r="238" spans="1:25" s="1" customFormat="1" ht="34.950000000000003" customHeight="1">
      <c r="A238" s="20" t="s">
        <v>313</v>
      </c>
      <c r="B238" s="21" t="s">
        <v>491</v>
      </c>
      <c r="C238" s="22" t="s">
        <v>101</v>
      </c>
      <c r="D238" s="22" t="s">
        <v>27</v>
      </c>
      <c r="E238" s="22" t="s">
        <v>506</v>
      </c>
      <c r="F238" s="23">
        <v>2000</v>
      </c>
      <c r="G238" s="24"/>
      <c r="H238" s="25"/>
      <c r="I238" s="22"/>
      <c r="J238" s="22"/>
      <c r="K238" s="22"/>
      <c r="L238" s="22"/>
      <c r="M238" s="22"/>
      <c r="N238" s="22" t="s">
        <v>198</v>
      </c>
      <c r="O238" s="22" t="s">
        <v>287</v>
      </c>
      <c r="P238" s="49"/>
      <c r="Q238" s="49"/>
      <c r="R238" s="49" t="s">
        <v>461</v>
      </c>
      <c r="T238" s="55">
        <v>1155.1282051282051</v>
      </c>
      <c r="U238" s="50"/>
      <c r="V238" s="50"/>
      <c r="W238" s="50"/>
      <c r="X238" s="50"/>
      <c r="Y238" s="50"/>
    </row>
    <row r="239" spans="1:25" s="1" customFormat="1" ht="34.950000000000003" customHeight="1">
      <c r="A239" s="20" t="s">
        <v>313</v>
      </c>
      <c r="B239" s="21" t="s">
        <v>492</v>
      </c>
      <c r="C239" s="22" t="s">
        <v>101</v>
      </c>
      <c r="D239" s="22" t="s">
        <v>19</v>
      </c>
      <c r="E239" s="22" t="s">
        <v>44</v>
      </c>
      <c r="F239" s="23">
        <v>3300</v>
      </c>
      <c r="G239" s="24"/>
      <c r="H239" s="25"/>
      <c r="I239" s="22"/>
      <c r="J239" s="22"/>
      <c r="K239" s="22"/>
      <c r="L239" s="22"/>
      <c r="M239" s="22"/>
      <c r="N239" s="22" t="s">
        <v>198</v>
      </c>
      <c r="O239" s="22" t="s">
        <v>287</v>
      </c>
      <c r="P239" s="49"/>
      <c r="Q239" s="49"/>
      <c r="R239" s="49" t="s">
        <v>461</v>
      </c>
      <c r="T239" s="50">
        <v>720.25641025641016</v>
      </c>
      <c r="U239" s="50"/>
      <c r="V239" s="50"/>
      <c r="W239" s="50"/>
      <c r="X239" s="50"/>
      <c r="Y239" s="50"/>
    </row>
    <row r="240" spans="1:25" s="1" customFormat="1" ht="34.950000000000003" customHeight="1">
      <c r="A240" s="20" t="s">
        <v>313</v>
      </c>
      <c r="B240" s="21" t="s">
        <v>493</v>
      </c>
      <c r="C240" s="22" t="s">
        <v>101</v>
      </c>
      <c r="D240" s="22" t="s">
        <v>16</v>
      </c>
      <c r="E240" s="22" t="s">
        <v>52</v>
      </c>
      <c r="F240" s="23">
        <v>3600</v>
      </c>
      <c r="G240" s="24"/>
      <c r="H240" s="25"/>
      <c r="I240" s="22"/>
      <c r="J240" s="22"/>
      <c r="K240" s="22"/>
      <c r="L240" s="22"/>
      <c r="M240" s="22"/>
      <c r="N240" s="22" t="s">
        <v>198</v>
      </c>
      <c r="O240" s="22" t="s">
        <v>287</v>
      </c>
      <c r="P240" s="49"/>
      <c r="Q240" s="49"/>
      <c r="R240" s="49" t="s">
        <v>461</v>
      </c>
      <c r="T240" s="50">
        <v>761.02564102564099</v>
      </c>
      <c r="U240" s="50"/>
      <c r="V240" s="50"/>
      <c r="W240" s="50"/>
      <c r="X240" s="50"/>
      <c r="Y240" s="50"/>
    </row>
    <row r="241" spans="1:25" s="1" customFormat="1" ht="34.950000000000003" customHeight="1">
      <c r="A241" s="20" t="s">
        <v>313</v>
      </c>
      <c r="B241" s="21" t="s">
        <v>494</v>
      </c>
      <c r="C241" s="22" t="s">
        <v>101</v>
      </c>
      <c r="D241" s="22" t="s">
        <v>16</v>
      </c>
      <c r="E241" s="22" t="s">
        <v>52</v>
      </c>
      <c r="F241" s="23">
        <v>3800</v>
      </c>
      <c r="G241" s="24"/>
      <c r="H241" s="25"/>
      <c r="I241" s="22"/>
      <c r="J241" s="22"/>
      <c r="K241" s="22"/>
      <c r="L241" s="22"/>
      <c r="M241" s="22"/>
      <c r="N241" s="22" t="s">
        <v>198</v>
      </c>
      <c r="O241" s="22" t="s">
        <v>287</v>
      </c>
      <c r="P241" s="49"/>
      <c r="Q241" s="49"/>
      <c r="R241" s="49" t="s">
        <v>461</v>
      </c>
      <c r="T241" s="50">
        <v>679.48717948717945</v>
      </c>
      <c r="U241" s="50"/>
      <c r="V241" s="50"/>
      <c r="W241" s="50"/>
      <c r="X241" s="50"/>
      <c r="Y241" s="50"/>
    </row>
    <row r="242" spans="1:25" s="1" customFormat="1" ht="34.950000000000003" customHeight="1">
      <c r="A242" s="20" t="s">
        <v>313</v>
      </c>
      <c r="B242" s="21" t="s">
        <v>495</v>
      </c>
      <c r="C242" s="22" t="s">
        <v>101</v>
      </c>
      <c r="D242" s="22" t="s">
        <v>19</v>
      </c>
      <c r="E242" s="22" t="s">
        <v>44</v>
      </c>
      <c r="F242" s="23">
        <v>3600</v>
      </c>
      <c r="G242" s="24"/>
      <c r="H242" s="25"/>
      <c r="I242" s="22"/>
      <c r="J242" s="22"/>
      <c r="K242" s="22"/>
      <c r="L242" s="22"/>
      <c r="M242" s="22"/>
      <c r="N242" s="22" t="s">
        <v>198</v>
      </c>
      <c r="O242" s="22" t="s">
        <v>287</v>
      </c>
      <c r="P242" s="49"/>
      <c r="Q242" s="49"/>
      <c r="R242" s="49" t="s">
        <v>461</v>
      </c>
      <c r="T242" s="50">
        <v>611.53846153846155</v>
      </c>
      <c r="U242" s="50"/>
      <c r="V242" s="50"/>
      <c r="W242" s="50"/>
      <c r="X242" s="50"/>
      <c r="Y242" s="50"/>
    </row>
    <row r="243" spans="1:25" s="1" customFormat="1" ht="34.950000000000003" customHeight="1">
      <c r="A243" s="20" t="s">
        <v>313</v>
      </c>
      <c r="B243" s="21" t="s">
        <v>496</v>
      </c>
      <c r="C243" s="22" t="s">
        <v>101</v>
      </c>
      <c r="D243" s="22" t="s">
        <v>27</v>
      </c>
      <c r="E243" s="22" t="s">
        <v>506</v>
      </c>
      <c r="F243" s="23">
        <v>3500</v>
      </c>
      <c r="G243" s="24"/>
      <c r="H243" s="25"/>
      <c r="I243" s="22"/>
      <c r="J243" s="22"/>
      <c r="K243" s="22"/>
      <c r="L243" s="22"/>
      <c r="M243" s="22"/>
      <c r="N243" s="22" t="s">
        <v>198</v>
      </c>
      <c r="O243" s="22" t="s">
        <v>287</v>
      </c>
      <c r="P243" s="49"/>
      <c r="Q243" s="49"/>
      <c r="R243" s="49" t="s">
        <v>461</v>
      </c>
      <c r="T243" s="50">
        <v>1399.7435897435896</v>
      </c>
      <c r="U243" s="50"/>
      <c r="V243" s="50"/>
      <c r="W243" s="50"/>
      <c r="X243" s="50"/>
      <c r="Y243" s="50"/>
    </row>
    <row r="244" spans="1:25" s="1" customFormat="1" ht="34.950000000000003" customHeight="1">
      <c r="A244" s="20" t="s">
        <v>313</v>
      </c>
      <c r="B244" s="21" t="s">
        <v>497</v>
      </c>
      <c r="C244" s="22" t="s">
        <v>101</v>
      </c>
      <c r="D244" s="22" t="s">
        <v>27</v>
      </c>
      <c r="E244" s="22" t="s">
        <v>506</v>
      </c>
      <c r="F244" s="23">
        <v>3500</v>
      </c>
      <c r="G244" s="24"/>
      <c r="H244" s="25"/>
      <c r="I244" s="22"/>
      <c r="J244" s="22"/>
      <c r="K244" s="22"/>
      <c r="L244" s="22"/>
      <c r="M244" s="22"/>
      <c r="N244" s="22" t="s">
        <v>198</v>
      </c>
      <c r="O244" s="22" t="s">
        <v>287</v>
      </c>
      <c r="P244" s="49"/>
      <c r="Q244" s="49"/>
      <c r="R244" s="49" t="s">
        <v>461</v>
      </c>
      <c r="T244" s="50" t="s">
        <v>505</v>
      </c>
      <c r="U244" s="50"/>
      <c r="V244" s="50"/>
      <c r="W244" s="50"/>
      <c r="X244" s="50"/>
      <c r="Y244" s="50"/>
    </row>
    <row r="245" spans="1:25" s="1" customFormat="1" ht="34.950000000000003" customHeight="1">
      <c r="A245" s="20" t="s">
        <v>313</v>
      </c>
      <c r="B245" s="21" t="s">
        <v>498</v>
      </c>
      <c r="C245" s="22" t="s">
        <v>101</v>
      </c>
      <c r="D245" s="22" t="s">
        <v>16</v>
      </c>
      <c r="E245" s="22" t="s">
        <v>52</v>
      </c>
      <c r="F245" s="23">
        <v>3300</v>
      </c>
      <c r="G245" s="24"/>
      <c r="H245" s="25"/>
      <c r="I245" s="22"/>
      <c r="J245" s="22"/>
      <c r="K245" s="22"/>
      <c r="L245" s="22"/>
      <c r="M245" s="22"/>
      <c r="N245" s="22" t="s">
        <v>198</v>
      </c>
      <c r="O245" s="22" t="s">
        <v>287</v>
      </c>
      <c r="P245" s="49"/>
      <c r="Q245" s="49"/>
      <c r="R245" s="49" t="s">
        <v>461</v>
      </c>
      <c r="T245" s="50">
        <v>1060</v>
      </c>
      <c r="U245" s="50"/>
      <c r="V245" s="50"/>
      <c r="W245" s="50"/>
      <c r="X245" s="50"/>
      <c r="Y245" s="50"/>
    </row>
    <row r="246" spans="1:25" s="1" customFormat="1" ht="34.950000000000003" customHeight="1">
      <c r="A246" s="20" t="s">
        <v>313</v>
      </c>
      <c r="B246" s="21" t="s">
        <v>499</v>
      </c>
      <c r="C246" s="22" t="s">
        <v>101</v>
      </c>
      <c r="D246" s="22" t="s">
        <v>16</v>
      </c>
      <c r="E246" s="22" t="s">
        <v>52</v>
      </c>
      <c r="F246" s="23">
        <v>3300</v>
      </c>
      <c r="G246" s="24"/>
      <c r="H246" s="25"/>
      <c r="I246" s="22"/>
      <c r="J246" s="22"/>
      <c r="K246" s="22"/>
      <c r="L246" s="22"/>
      <c r="M246" s="22"/>
      <c r="N246" s="22" t="s">
        <v>198</v>
      </c>
      <c r="O246" s="22" t="s">
        <v>287</v>
      </c>
      <c r="P246" s="49"/>
      <c r="Q246" s="49"/>
      <c r="R246" s="49" t="s">
        <v>461</v>
      </c>
      <c r="T246" s="50">
        <v>1277.4358974358975</v>
      </c>
      <c r="U246" s="50"/>
      <c r="V246" s="50"/>
      <c r="W246" s="50"/>
      <c r="X246" s="50"/>
      <c r="Y246" s="50"/>
    </row>
    <row r="247" spans="1:25" s="1" customFormat="1" ht="34.950000000000003" customHeight="1">
      <c r="A247" s="20" t="s">
        <v>313</v>
      </c>
      <c r="B247" s="21" t="s">
        <v>501</v>
      </c>
      <c r="C247" s="22" t="s">
        <v>101</v>
      </c>
      <c r="D247" s="22" t="s">
        <v>16</v>
      </c>
      <c r="E247" s="22" t="s">
        <v>52</v>
      </c>
      <c r="F247" s="23">
        <v>3500</v>
      </c>
      <c r="G247" s="24"/>
      <c r="H247" s="25"/>
      <c r="I247" s="22"/>
      <c r="J247" s="22"/>
      <c r="K247" s="22"/>
      <c r="L247" s="22"/>
      <c r="M247" s="22"/>
      <c r="N247" s="22" t="s">
        <v>198</v>
      </c>
      <c r="O247" s="22" t="s">
        <v>287</v>
      </c>
      <c r="P247" s="49"/>
      <c r="Q247" s="49"/>
      <c r="R247" s="49" t="s">
        <v>461</v>
      </c>
      <c r="T247" s="50">
        <v>2411.5384615384614</v>
      </c>
      <c r="U247" s="50"/>
      <c r="V247" s="50"/>
      <c r="W247" s="50"/>
      <c r="X247" s="50"/>
      <c r="Y247" s="50"/>
    </row>
    <row r="248" spans="1:25" s="1" customFormat="1" ht="34.950000000000003" customHeight="1">
      <c r="A248" s="20" t="s">
        <v>313</v>
      </c>
      <c r="B248" s="21" t="s">
        <v>500</v>
      </c>
      <c r="C248" s="22" t="s">
        <v>101</v>
      </c>
      <c r="D248" s="22" t="s">
        <v>27</v>
      </c>
      <c r="E248" s="22" t="s">
        <v>506</v>
      </c>
      <c r="F248" s="23">
        <v>3500</v>
      </c>
      <c r="G248" s="24"/>
      <c r="H248" s="25"/>
      <c r="I248" s="22"/>
      <c r="J248" s="22"/>
      <c r="K248" s="22"/>
      <c r="L248" s="22"/>
      <c r="M248" s="22"/>
      <c r="N248" s="22" t="s">
        <v>198</v>
      </c>
      <c r="O248" s="22" t="s">
        <v>287</v>
      </c>
      <c r="P248" s="49"/>
      <c r="Q248" s="49"/>
      <c r="R248" s="49" t="s">
        <v>461</v>
      </c>
      <c r="T248" s="50">
        <v>2623.0769230769229</v>
      </c>
      <c r="U248" s="50"/>
      <c r="V248" s="50"/>
      <c r="W248" s="50"/>
      <c r="X248" s="50"/>
      <c r="Y248" s="50"/>
    </row>
    <row r="249" spans="1:25" s="1" customFormat="1" ht="34.950000000000003" customHeight="1">
      <c r="A249" s="20" t="s">
        <v>313</v>
      </c>
      <c r="B249" s="21" t="s">
        <v>502</v>
      </c>
      <c r="C249" s="22" t="s">
        <v>101</v>
      </c>
      <c r="D249" s="22" t="s">
        <v>16</v>
      </c>
      <c r="E249" s="22" t="s">
        <v>52</v>
      </c>
      <c r="F249" s="23">
        <v>500</v>
      </c>
      <c r="G249" s="24"/>
      <c r="H249" s="25"/>
      <c r="I249" s="22"/>
      <c r="J249" s="22"/>
      <c r="K249" s="22"/>
      <c r="L249" s="22"/>
      <c r="M249" s="22"/>
      <c r="N249" s="22" t="s">
        <v>198</v>
      </c>
      <c r="O249" s="22" t="s">
        <v>287</v>
      </c>
      <c r="P249" s="49"/>
      <c r="Q249" s="49"/>
      <c r="R249" s="49" t="s">
        <v>461</v>
      </c>
      <c r="T249" s="50">
        <v>441.66666666666663</v>
      </c>
      <c r="U249" s="50"/>
      <c r="V249" s="50"/>
      <c r="W249" s="50"/>
      <c r="X249" s="50"/>
      <c r="Y249" s="50"/>
    </row>
    <row r="250" spans="1:25" s="1" customFormat="1" ht="34.950000000000003" customHeight="1">
      <c r="A250" s="20" t="s">
        <v>313</v>
      </c>
      <c r="B250" s="21" t="s">
        <v>503</v>
      </c>
      <c r="C250" s="22" t="s">
        <v>101</v>
      </c>
      <c r="D250" s="22" t="s">
        <v>16</v>
      </c>
      <c r="E250" s="22" t="s">
        <v>52</v>
      </c>
      <c r="F250" s="23">
        <v>800</v>
      </c>
      <c r="G250" s="24"/>
      <c r="H250" s="25"/>
      <c r="I250" s="22"/>
      <c r="J250" s="22"/>
      <c r="K250" s="22"/>
      <c r="L250" s="22"/>
      <c r="M250" s="22"/>
      <c r="N250" s="22" t="s">
        <v>198</v>
      </c>
      <c r="O250" s="22" t="s">
        <v>287</v>
      </c>
      <c r="P250" s="49"/>
      <c r="Q250" s="49"/>
      <c r="R250" s="49" t="s">
        <v>461</v>
      </c>
      <c r="T250" s="50">
        <v>577.56410256410254</v>
      </c>
      <c r="U250" s="50"/>
      <c r="V250" s="50"/>
      <c r="W250" s="50"/>
      <c r="X250" s="50"/>
      <c r="Y250" s="50"/>
    </row>
    <row r="251" spans="1:25" s="1" customFormat="1" ht="34.950000000000003" customHeight="1">
      <c r="A251" s="20" t="s">
        <v>313</v>
      </c>
      <c r="B251" s="21" t="s">
        <v>504</v>
      </c>
      <c r="C251" s="22" t="s">
        <v>101</v>
      </c>
      <c r="D251" s="22" t="s">
        <v>27</v>
      </c>
      <c r="E251" s="22" t="s">
        <v>506</v>
      </c>
      <c r="F251" s="23">
        <v>1000</v>
      </c>
      <c r="G251" s="24"/>
      <c r="H251" s="25"/>
      <c r="I251" s="22"/>
      <c r="J251" s="22"/>
      <c r="K251" s="22"/>
      <c r="L251" s="22"/>
      <c r="M251" s="22"/>
      <c r="N251" s="22" t="s">
        <v>198</v>
      </c>
      <c r="O251" s="22" t="s">
        <v>287</v>
      </c>
      <c r="P251" s="49"/>
      <c r="Q251" s="49"/>
      <c r="R251" s="49" t="s">
        <v>461</v>
      </c>
      <c r="T251" s="50">
        <v>994.23076923076917</v>
      </c>
      <c r="U251" s="50"/>
      <c r="V251" s="50"/>
      <c r="W251" s="50"/>
      <c r="X251" s="50"/>
      <c r="Y251" s="50"/>
    </row>
    <row r="252" spans="1:25" s="1" customFormat="1" ht="34.950000000000003" customHeight="1">
      <c r="A252" s="32" t="s">
        <v>111</v>
      </c>
      <c r="B252" s="33" t="s">
        <v>314</v>
      </c>
      <c r="C252" s="56" t="s">
        <v>255</v>
      </c>
      <c r="D252" s="56" t="s">
        <v>16</v>
      </c>
      <c r="E252" s="56" t="s">
        <v>52</v>
      </c>
      <c r="F252" s="57">
        <v>3300</v>
      </c>
      <c r="G252" s="58" t="s">
        <v>64</v>
      </c>
      <c r="H252" s="56">
        <v>3.9</v>
      </c>
      <c r="I252" s="56" t="s">
        <v>65</v>
      </c>
      <c r="J252" s="56" t="s">
        <v>310</v>
      </c>
      <c r="K252" s="56" t="s">
        <v>109</v>
      </c>
      <c r="L252" s="56"/>
      <c r="M252" s="56" t="s">
        <v>69</v>
      </c>
      <c r="N252" s="56"/>
      <c r="O252" s="56"/>
      <c r="P252" s="291" t="s">
        <v>462</v>
      </c>
      <c r="Q252" s="292"/>
      <c r="R252" s="293"/>
      <c r="T252" s="50"/>
      <c r="U252" s="50"/>
      <c r="V252" s="50"/>
      <c r="W252" s="50"/>
      <c r="X252" s="50"/>
      <c r="Y252" s="50"/>
    </row>
    <row r="253" spans="1:25" s="1" customFormat="1" ht="34.950000000000003" customHeight="1">
      <c r="A253" s="32" t="s">
        <v>111</v>
      </c>
      <c r="B253" s="33" t="s">
        <v>315</v>
      </c>
      <c r="C253" s="56" t="s">
        <v>255</v>
      </c>
      <c r="D253" s="56" t="s">
        <v>16</v>
      </c>
      <c r="E253" s="56" t="s">
        <v>52</v>
      </c>
      <c r="F253" s="57">
        <v>3300</v>
      </c>
      <c r="G253" s="58" t="s">
        <v>64</v>
      </c>
      <c r="H253" s="56">
        <v>3.9</v>
      </c>
      <c r="I253" s="56" t="s">
        <v>65</v>
      </c>
      <c r="J253" s="56" t="s">
        <v>310</v>
      </c>
      <c r="K253" s="56"/>
      <c r="L253" s="56"/>
      <c r="M253" s="56" t="s">
        <v>69</v>
      </c>
      <c r="N253" s="56"/>
      <c r="O253" s="56"/>
      <c r="P253" s="291" t="s">
        <v>462</v>
      </c>
      <c r="Q253" s="292"/>
      <c r="R253" s="293"/>
      <c r="T253" s="50"/>
      <c r="U253" s="50"/>
      <c r="V253" s="50"/>
      <c r="W253" s="50"/>
      <c r="X253" s="50"/>
      <c r="Y253" s="50"/>
    </row>
    <row r="254" spans="1:25" s="1" customFormat="1" ht="34.950000000000003" customHeight="1">
      <c r="A254" s="32" t="s">
        <v>111</v>
      </c>
      <c r="B254" s="33" t="s">
        <v>316</v>
      </c>
      <c r="C254" s="56" t="s">
        <v>255</v>
      </c>
      <c r="D254" s="56" t="s">
        <v>19</v>
      </c>
      <c r="E254" s="56" t="s">
        <v>44</v>
      </c>
      <c r="F254" s="57">
        <v>3800</v>
      </c>
      <c r="G254" s="58" t="s">
        <v>64</v>
      </c>
      <c r="H254" s="56">
        <v>3.9</v>
      </c>
      <c r="I254" s="56" t="s">
        <v>65</v>
      </c>
      <c r="J254" s="56" t="s">
        <v>310</v>
      </c>
      <c r="K254" s="56"/>
      <c r="L254" s="56"/>
      <c r="M254" s="56" t="s">
        <v>69</v>
      </c>
      <c r="N254" s="56"/>
      <c r="O254" s="56"/>
      <c r="P254" s="291" t="s">
        <v>462</v>
      </c>
      <c r="Q254" s="292"/>
      <c r="R254" s="293"/>
      <c r="T254" s="50"/>
      <c r="U254" s="50"/>
      <c r="V254" s="50"/>
      <c r="W254" s="50"/>
      <c r="X254" s="50"/>
      <c r="Y254" s="50"/>
    </row>
    <row r="255" spans="1:25" s="1" customFormat="1" ht="34.950000000000003" customHeight="1">
      <c r="A255" s="32" t="s">
        <v>111</v>
      </c>
      <c r="B255" s="33" t="s">
        <v>317</v>
      </c>
      <c r="C255" s="56" t="s">
        <v>255</v>
      </c>
      <c r="D255" s="56" t="s">
        <v>19</v>
      </c>
      <c r="E255" s="56" t="s">
        <v>44</v>
      </c>
      <c r="F255" s="57">
        <v>3200</v>
      </c>
      <c r="G255" s="58" t="s">
        <v>64</v>
      </c>
      <c r="H255" s="56">
        <v>3.9</v>
      </c>
      <c r="I255" s="56" t="s">
        <v>65</v>
      </c>
      <c r="J255" s="56" t="s">
        <v>310</v>
      </c>
      <c r="K255" s="56"/>
      <c r="L255" s="56"/>
      <c r="M255" s="56" t="s">
        <v>69</v>
      </c>
      <c r="N255" s="56"/>
      <c r="O255" s="56"/>
      <c r="P255" s="291" t="s">
        <v>462</v>
      </c>
      <c r="Q255" s="292"/>
      <c r="R255" s="293"/>
      <c r="T255" s="50"/>
      <c r="U255" s="50"/>
      <c r="V255" s="50"/>
      <c r="W255" s="50"/>
      <c r="X255" s="50"/>
      <c r="Y255" s="50"/>
    </row>
    <row r="256" spans="1:25" s="1" customFormat="1" ht="34.950000000000003" customHeight="1">
      <c r="A256" s="34" t="s">
        <v>111</v>
      </c>
      <c r="B256" s="35" t="s">
        <v>318</v>
      </c>
      <c r="C256" s="59" t="s">
        <v>255</v>
      </c>
      <c r="D256" s="59" t="s">
        <v>16</v>
      </c>
      <c r="E256" s="59" t="s">
        <v>52</v>
      </c>
      <c r="F256" s="60">
        <v>3600</v>
      </c>
      <c r="G256" s="61" t="s">
        <v>64</v>
      </c>
      <c r="H256" s="59"/>
      <c r="I256" s="59"/>
      <c r="J256" s="59"/>
      <c r="K256" s="59"/>
      <c r="L256" s="59"/>
      <c r="M256" s="59" t="s">
        <v>422</v>
      </c>
      <c r="N256" s="59"/>
      <c r="O256" s="59"/>
      <c r="P256" s="291" t="s">
        <v>462</v>
      </c>
      <c r="Q256" s="292"/>
      <c r="R256" s="293"/>
      <c r="T256" s="50"/>
      <c r="U256" s="50"/>
      <c r="V256" s="50"/>
      <c r="W256" s="50"/>
      <c r="X256" s="50"/>
      <c r="Y256" s="50"/>
    </row>
    <row r="257" spans="1:25" s="1" customFormat="1" ht="34.950000000000003" customHeight="1">
      <c r="A257" s="34" t="s">
        <v>111</v>
      </c>
      <c r="B257" s="35" t="s">
        <v>319</v>
      </c>
      <c r="C257" s="59" t="s">
        <v>255</v>
      </c>
      <c r="D257" s="59" t="s">
        <v>16</v>
      </c>
      <c r="E257" s="59" t="s">
        <v>52</v>
      </c>
      <c r="F257" s="60">
        <v>3100</v>
      </c>
      <c r="G257" s="61" t="s">
        <v>64</v>
      </c>
      <c r="H257" s="59"/>
      <c r="I257" s="59"/>
      <c r="J257" s="59"/>
      <c r="K257" s="59"/>
      <c r="L257" s="59"/>
      <c r="M257" s="59" t="s">
        <v>422</v>
      </c>
      <c r="N257" s="59"/>
      <c r="O257" s="59"/>
      <c r="P257" s="291" t="s">
        <v>462</v>
      </c>
      <c r="Q257" s="292"/>
      <c r="R257" s="293"/>
      <c r="T257" s="50"/>
      <c r="U257" s="50"/>
      <c r="V257" s="50"/>
      <c r="W257" s="50"/>
      <c r="X257" s="50"/>
      <c r="Y257" s="50"/>
    </row>
    <row r="258" spans="1:25" s="1" customFormat="1" ht="34.950000000000003" customHeight="1">
      <c r="A258" s="20" t="s">
        <v>111</v>
      </c>
      <c r="B258" s="21" t="s">
        <v>320</v>
      </c>
      <c r="C258" s="22" t="s">
        <v>255</v>
      </c>
      <c r="D258" s="22" t="s">
        <v>19</v>
      </c>
      <c r="E258" s="22" t="s">
        <v>44</v>
      </c>
      <c r="F258" s="23">
        <v>4100</v>
      </c>
      <c r="G258" s="24" t="s">
        <v>418</v>
      </c>
      <c r="H258" s="22"/>
      <c r="I258" s="22"/>
      <c r="J258" s="22"/>
      <c r="K258" s="22"/>
      <c r="L258" s="22"/>
      <c r="M258" s="22" t="s">
        <v>422</v>
      </c>
      <c r="N258" s="22"/>
      <c r="O258" s="22"/>
      <c r="P258" s="291" t="s">
        <v>462</v>
      </c>
      <c r="Q258" s="292"/>
      <c r="R258" s="293"/>
      <c r="T258" s="50"/>
      <c r="U258" s="50"/>
      <c r="V258" s="50"/>
      <c r="W258" s="50"/>
      <c r="X258" s="50"/>
      <c r="Y258" s="50"/>
    </row>
    <row r="259" spans="1:25" s="1" customFormat="1" ht="34.950000000000003" customHeight="1">
      <c r="A259" s="34" t="s">
        <v>111</v>
      </c>
      <c r="B259" s="35" t="s">
        <v>321</v>
      </c>
      <c r="C259" s="59" t="s">
        <v>255</v>
      </c>
      <c r="D259" s="59" t="s">
        <v>19</v>
      </c>
      <c r="E259" s="59" t="s">
        <v>44</v>
      </c>
      <c r="F259" s="60">
        <v>3800</v>
      </c>
      <c r="G259" s="61" t="s">
        <v>418</v>
      </c>
      <c r="H259" s="59"/>
      <c r="I259" s="59"/>
      <c r="J259" s="59"/>
      <c r="K259" s="59"/>
      <c r="L259" s="59"/>
      <c r="M259" s="59" t="s">
        <v>422</v>
      </c>
      <c r="N259" s="59"/>
      <c r="O259" s="59"/>
      <c r="P259" s="291" t="s">
        <v>462</v>
      </c>
      <c r="Q259" s="292"/>
      <c r="R259" s="293"/>
      <c r="T259" s="50"/>
      <c r="U259" s="50"/>
      <c r="V259" s="50"/>
      <c r="W259" s="50"/>
      <c r="X259" s="50"/>
      <c r="Y259" s="50"/>
    </row>
    <row r="260" spans="1:25" s="1" customFormat="1" ht="34.950000000000003" customHeight="1">
      <c r="A260" s="34" t="s">
        <v>111</v>
      </c>
      <c r="B260" s="35" t="s">
        <v>322</v>
      </c>
      <c r="C260" s="59" t="s">
        <v>255</v>
      </c>
      <c r="D260" s="59" t="s">
        <v>19</v>
      </c>
      <c r="E260" s="59" t="s">
        <v>44</v>
      </c>
      <c r="F260" s="60">
        <v>3300</v>
      </c>
      <c r="G260" s="61" t="s">
        <v>418</v>
      </c>
      <c r="H260" s="59"/>
      <c r="I260" s="59"/>
      <c r="J260" s="59"/>
      <c r="K260" s="59"/>
      <c r="L260" s="59"/>
      <c r="M260" s="59" t="s">
        <v>422</v>
      </c>
      <c r="N260" s="59"/>
      <c r="O260" s="59"/>
      <c r="P260" s="291" t="s">
        <v>462</v>
      </c>
      <c r="Q260" s="292"/>
      <c r="R260" s="293"/>
      <c r="T260" s="50"/>
      <c r="U260" s="50"/>
      <c r="V260" s="50"/>
      <c r="W260" s="50"/>
      <c r="X260" s="50"/>
      <c r="Y260" s="50"/>
    </row>
    <row r="261" spans="1:25" s="1" customFormat="1" ht="34.950000000000003" customHeight="1">
      <c r="A261" s="34" t="s">
        <v>111</v>
      </c>
      <c r="B261" s="35" t="s">
        <v>323</v>
      </c>
      <c r="C261" s="59" t="s">
        <v>255</v>
      </c>
      <c r="D261" s="59" t="s">
        <v>19</v>
      </c>
      <c r="E261" s="59" t="s">
        <v>44</v>
      </c>
      <c r="F261" s="60">
        <v>3100</v>
      </c>
      <c r="G261" s="61" t="s">
        <v>18</v>
      </c>
      <c r="H261" s="59"/>
      <c r="I261" s="59"/>
      <c r="J261" s="59"/>
      <c r="K261" s="59"/>
      <c r="L261" s="59"/>
      <c r="M261" s="59" t="s">
        <v>422</v>
      </c>
      <c r="N261" s="59"/>
      <c r="O261" s="59"/>
      <c r="P261" s="291" t="s">
        <v>462</v>
      </c>
      <c r="Q261" s="292"/>
      <c r="R261" s="293"/>
      <c r="T261" s="50"/>
      <c r="U261" s="50"/>
      <c r="V261" s="50"/>
      <c r="W261" s="50"/>
      <c r="X261" s="50"/>
      <c r="Y261" s="50"/>
    </row>
    <row r="262" spans="1:25" s="1" customFormat="1" ht="34.950000000000003" customHeight="1">
      <c r="A262" s="34" t="s">
        <v>111</v>
      </c>
      <c r="B262" s="35" t="s">
        <v>324</v>
      </c>
      <c r="C262" s="59" t="s">
        <v>255</v>
      </c>
      <c r="D262" s="59" t="s">
        <v>16</v>
      </c>
      <c r="E262" s="59" t="s">
        <v>52</v>
      </c>
      <c r="F262" s="60">
        <v>4000</v>
      </c>
      <c r="G262" s="61" t="s">
        <v>18</v>
      </c>
      <c r="H262" s="59"/>
      <c r="I262" s="59"/>
      <c r="J262" s="59"/>
      <c r="K262" s="59"/>
      <c r="L262" s="59"/>
      <c r="M262" s="59" t="s">
        <v>422</v>
      </c>
      <c r="N262" s="59"/>
      <c r="O262" s="59"/>
      <c r="P262" s="291" t="s">
        <v>462</v>
      </c>
      <c r="Q262" s="292"/>
      <c r="R262" s="293"/>
      <c r="T262" s="50"/>
      <c r="U262" s="50"/>
      <c r="V262" s="50"/>
      <c r="W262" s="50"/>
      <c r="X262" s="50"/>
      <c r="Y262" s="50"/>
    </row>
    <row r="263" spans="1:25" s="1" customFormat="1" ht="34.950000000000003" customHeight="1">
      <c r="A263" s="34" t="s">
        <v>111</v>
      </c>
      <c r="B263" s="35" t="s">
        <v>325</v>
      </c>
      <c r="C263" s="59" t="s">
        <v>255</v>
      </c>
      <c r="D263" s="59" t="s">
        <v>16</v>
      </c>
      <c r="E263" s="59" t="s">
        <v>52</v>
      </c>
      <c r="F263" s="60">
        <v>4000</v>
      </c>
      <c r="G263" s="61" t="s">
        <v>18</v>
      </c>
      <c r="H263" s="59"/>
      <c r="I263" s="59"/>
      <c r="J263" s="59"/>
      <c r="K263" s="59"/>
      <c r="L263" s="59"/>
      <c r="M263" s="59" t="s">
        <v>422</v>
      </c>
      <c r="N263" s="59"/>
      <c r="O263" s="59"/>
      <c r="P263" s="291" t="s">
        <v>462</v>
      </c>
      <c r="Q263" s="292"/>
      <c r="R263" s="293"/>
      <c r="T263" s="50"/>
      <c r="U263" s="50"/>
      <c r="V263" s="50"/>
      <c r="W263" s="50"/>
      <c r="X263" s="50"/>
      <c r="Y263" s="50"/>
    </row>
    <row r="264" spans="1:25" s="1" customFormat="1" ht="34.950000000000003" customHeight="1">
      <c r="A264" s="34" t="s">
        <v>111</v>
      </c>
      <c r="B264" s="35" t="s">
        <v>326</v>
      </c>
      <c r="C264" s="59" t="s">
        <v>255</v>
      </c>
      <c r="D264" s="59" t="s">
        <v>19</v>
      </c>
      <c r="E264" s="59" t="s">
        <v>44</v>
      </c>
      <c r="F264" s="60">
        <v>4500</v>
      </c>
      <c r="G264" s="61" t="s">
        <v>18</v>
      </c>
      <c r="H264" s="59"/>
      <c r="I264" s="59"/>
      <c r="J264" s="59"/>
      <c r="K264" s="59"/>
      <c r="L264" s="59"/>
      <c r="M264" s="59" t="s">
        <v>422</v>
      </c>
      <c r="N264" s="59"/>
      <c r="O264" s="59"/>
      <c r="P264" s="291" t="s">
        <v>462</v>
      </c>
      <c r="Q264" s="292"/>
      <c r="R264" s="293"/>
      <c r="T264" s="50"/>
      <c r="U264" s="50"/>
      <c r="V264" s="50"/>
      <c r="W264" s="50"/>
      <c r="X264" s="50"/>
      <c r="Y264" s="50"/>
    </row>
    <row r="265" spans="1:25" s="1" customFormat="1" ht="34.950000000000003" customHeight="1">
      <c r="A265" s="34" t="s">
        <v>111</v>
      </c>
      <c r="B265" s="35" t="s">
        <v>327</v>
      </c>
      <c r="C265" s="59" t="s">
        <v>255</v>
      </c>
      <c r="D265" s="59" t="s">
        <v>19</v>
      </c>
      <c r="E265" s="59" t="s">
        <v>44</v>
      </c>
      <c r="F265" s="60">
        <v>4500</v>
      </c>
      <c r="G265" s="61" t="s">
        <v>18</v>
      </c>
      <c r="H265" s="59"/>
      <c r="I265" s="59"/>
      <c r="J265" s="59"/>
      <c r="K265" s="59"/>
      <c r="L265" s="59"/>
      <c r="M265" s="59" t="s">
        <v>422</v>
      </c>
      <c r="N265" s="59"/>
      <c r="O265" s="59"/>
      <c r="P265" s="291" t="s">
        <v>462</v>
      </c>
      <c r="Q265" s="292"/>
      <c r="R265" s="293"/>
      <c r="T265" s="50"/>
      <c r="U265" s="50"/>
      <c r="V265" s="50"/>
      <c r="W265" s="50"/>
      <c r="X265" s="50"/>
      <c r="Y265" s="50"/>
    </row>
    <row r="266" spans="1:25" s="1" customFormat="1" ht="34.950000000000003" customHeight="1">
      <c r="A266" s="20" t="s">
        <v>111</v>
      </c>
      <c r="B266" s="21" t="s">
        <v>328</v>
      </c>
      <c r="C266" s="22" t="s">
        <v>255</v>
      </c>
      <c r="D266" s="22" t="s">
        <v>24</v>
      </c>
      <c r="E266" s="22" t="s">
        <v>50</v>
      </c>
      <c r="F266" s="23">
        <v>4800</v>
      </c>
      <c r="G266" s="22" t="s">
        <v>18</v>
      </c>
      <c r="H266" s="22"/>
      <c r="I266" s="22"/>
      <c r="J266" s="22"/>
      <c r="K266" s="22"/>
      <c r="L266" s="22"/>
      <c r="M266" s="22" t="s">
        <v>422</v>
      </c>
      <c r="N266" s="22"/>
      <c r="O266" s="22"/>
      <c r="P266" s="291" t="s">
        <v>462</v>
      </c>
      <c r="Q266" s="292"/>
      <c r="R266" s="293"/>
      <c r="T266" s="50"/>
      <c r="U266" s="50"/>
      <c r="V266" s="50"/>
      <c r="W266" s="50"/>
      <c r="X266" s="50"/>
      <c r="Y266" s="50"/>
    </row>
    <row r="267" spans="1:25" s="1" customFormat="1" ht="34.950000000000003" customHeight="1">
      <c r="A267" s="20" t="s">
        <v>111</v>
      </c>
      <c r="B267" s="21" t="s">
        <v>329</v>
      </c>
      <c r="C267" s="22" t="s">
        <v>255</v>
      </c>
      <c r="D267" s="22" t="s">
        <v>24</v>
      </c>
      <c r="E267" s="22" t="s">
        <v>50</v>
      </c>
      <c r="F267" s="23">
        <v>4800</v>
      </c>
      <c r="G267" s="22" t="s">
        <v>18</v>
      </c>
      <c r="H267" s="22"/>
      <c r="I267" s="22"/>
      <c r="J267" s="22"/>
      <c r="K267" s="22"/>
      <c r="L267" s="22"/>
      <c r="M267" s="22" t="s">
        <v>422</v>
      </c>
      <c r="N267" s="22"/>
      <c r="O267" s="22"/>
      <c r="P267" s="291" t="s">
        <v>462</v>
      </c>
      <c r="Q267" s="292"/>
      <c r="R267" s="293"/>
      <c r="T267" s="50"/>
      <c r="U267" s="50"/>
      <c r="V267" s="50"/>
      <c r="W267" s="50"/>
      <c r="X267" s="50"/>
      <c r="Y267" s="50"/>
    </row>
    <row r="268" spans="1:25" s="1" customFormat="1" ht="34.950000000000003" customHeight="1">
      <c r="A268" s="34" t="s">
        <v>111</v>
      </c>
      <c r="B268" s="35" t="s">
        <v>330</v>
      </c>
      <c r="C268" s="59" t="s">
        <v>255</v>
      </c>
      <c r="D268" s="59" t="s">
        <v>24</v>
      </c>
      <c r="E268" s="59" t="s">
        <v>50</v>
      </c>
      <c r="F268" s="60">
        <v>4800</v>
      </c>
      <c r="G268" s="61" t="s">
        <v>18</v>
      </c>
      <c r="H268" s="59"/>
      <c r="I268" s="59"/>
      <c r="J268" s="59"/>
      <c r="K268" s="59"/>
      <c r="L268" s="59"/>
      <c r="M268" s="59" t="s">
        <v>422</v>
      </c>
      <c r="N268" s="59"/>
      <c r="O268" s="59"/>
      <c r="P268" s="291" t="s">
        <v>462</v>
      </c>
      <c r="Q268" s="292"/>
      <c r="R268" s="293"/>
      <c r="T268" s="50"/>
      <c r="U268" s="50"/>
      <c r="V268" s="50"/>
      <c r="W268" s="50"/>
      <c r="X268" s="50"/>
      <c r="Y268" s="50"/>
    </row>
    <row r="269" spans="1:25" s="1" customFormat="1" ht="34.950000000000003" customHeight="1">
      <c r="A269" s="20" t="s">
        <v>111</v>
      </c>
      <c r="B269" s="21" t="s">
        <v>331</v>
      </c>
      <c r="C269" s="22" t="s">
        <v>255</v>
      </c>
      <c r="D269" s="22" t="s">
        <v>16</v>
      </c>
      <c r="E269" s="22" t="s">
        <v>52</v>
      </c>
      <c r="F269" s="23">
        <v>5000</v>
      </c>
      <c r="G269" s="24" t="s">
        <v>18</v>
      </c>
      <c r="H269" s="22"/>
      <c r="I269" s="22"/>
      <c r="J269" s="22"/>
      <c r="K269" s="22"/>
      <c r="L269" s="22"/>
      <c r="M269" s="22" t="s">
        <v>422</v>
      </c>
      <c r="N269" s="22"/>
      <c r="O269" s="22"/>
      <c r="P269" s="291" t="s">
        <v>462</v>
      </c>
      <c r="Q269" s="292"/>
      <c r="R269" s="293"/>
      <c r="T269" s="50"/>
      <c r="U269" s="50"/>
      <c r="V269" s="50"/>
      <c r="W269" s="50"/>
      <c r="X269" s="50"/>
      <c r="Y269" s="50"/>
    </row>
    <row r="270" spans="1:25" s="1" customFormat="1" ht="34.950000000000003" customHeight="1">
      <c r="A270" s="20" t="s">
        <v>111</v>
      </c>
      <c r="B270" s="21" t="s">
        <v>332</v>
      </c>
      <c r="C270" s="22" t="s">
        <v>255</v>
      </c>
      <c r="D270" s="22" t="s">
        <v>16</v>
      </c>
      <c r="E270" s="22" t="s">
        <v>52</v>
      </c>
      <c r="F270" s="23">
        <v>5000</v>
      </c>
      <c r="G270" s="24" t="s">
        <v>18</v>
      </c>
      <c r="H270" s="22"/>
      <c r="I270" s="22"/>
      <c r="J270" s="22"/>
      <c r="K270" s="22"/>
      <c r="L270" s="22"/>
      <c r="M270" s="22" t="s">
        <v>422</v>
      </c>
      <c r="N270" s="22"/>
      <c r="O270" s="22"/>
      <c r="P270" s="291" t="s">
        <v>462</v>
      </c>
      <c r="Q270" s="292"/>
      <c r="R270" s="293"/>
      <c r="T270" s="50"/>
      <c r="U270" s="50"/>
      <c r="V270" s="50"/>
      <c r="W270" s="50"/>
      <c r="X270" s="50"/>
      <c r="Y270" s="50"/>
    </row>
    <row r="271" spans="1:25" s="1" customFormat="1" ht="34.950000000000003" customHeight="1">
      <c r="A271" s="20" t="s">
        <v>111</v>
      </c>
      <c r="B271" s="21" t="s">
        <v>333</v>
      </c>
      <c r="C271" s="22" t="s">
        <v>255</v>
      </c>
      <c r="D271" s="22" t="s">
        <v>19</v>
      </c>
      <c r="E271" s="22" t="s">
        <v>44</v>
      </c>
      <c r="F271" s="23">
        <v>5500</v>
      </c>
      <c r="G271" s="24" t="s">
        <v>18</v>
      </c>
      <c r="H271" s="22"/>
      <c r="I271" s="22"/>
      <c r="J271" s="22"/>
      <c r="K271" s="22"/>
      <c r="L271" s="22"/>
      <c r="M271" s="22" t="s">
        <v>422</v>
      </c>
      <c r="N271" s="22"/>
      <c r="O271" s="22"/>
      <c r="P271" s="291" t="s">
        <v>462</v>
      </c>
      <c r="Q271" s="292"/>
      <c r="R271" s="293"/>
      <c r="T271" s="50"/>
      <c r="U271" s="50"/>
      <c r="V271" s="50"/>
      <c r="W271" s="50"/>
      <c r="X271" s="50"/>
      <c r="Y271" s="50"/>
    </row>
    <row r="272" spans="1:25" s="1" customFormat="1" ht="34.950000000000003" customHeight="1">
      <c r="A272" s="20" t="s">
        <v>111</v>
      </c>
      <c r="B272" s="21" t="s">
        <v>334</v>
      </c>
      <c r="C272" s="22" t="s">
        <v>255</v>
      </c>
      <c r="D272" s="22" t="s">
        <v>19</v>
      </c>
      <c r="E272" s="22" t="s">
        <v>44</v>
      </c>
      <c r="F272" s="23">
        <v>5500</v>
      </c>
      <c r="G272" s="24" t="s">
        <v>18</v>
      </c>
      <c r="H272" s="22"/>
      <c r="I272" s="22"/>
      <c r="J272" s="22"/>
      <c r="K272" s="22"/>
      <c r="L272" s="22"/>
      <c r="M272" s="22" t="s">
        <v>422</v>
      </c>
      <c r="N272" s="22"/>
      <c r="O272" s="22"/>
      <c r="P272" s="291" t="s">
        <v>462</v>
      </c>
      <c r="Q272" s="292"/>
      <c r="R272" s="293"/>
      <c r="T272" s="50"/>
      <c r="U272" s="50"/>
      <c r="V272" s="50"/>
      <c r="W272" s="50"/>
      <c r="X272" s="50"/>
      <c r="Y272" s="50"/>
    </row>
    <row r="273" spans="1:25" s="1" customFormat="1" ht="34.950000000000003" customHeight="1">
      <c r="A273" s="34" t="s">
        <v>111</v>
      </c>
      <c r="B273" s="35" t="s">
        <v>335</v>
      </c>
      <c r="C273" s="59" t="s">
        <v>255</v>
      </c>
      <c r="D273" s="59" t="s">
        <v>24</v>
      </c>
      <c r="E273" s="59" t="s">
        <v>50</v>
      </c>
      <c r="F273" s="60">
        <v>5000</v>
      </c>
      <c r="G273" s="61" t="s">
        <v>18</v>
      </c>
      <c r="H273" s="59"/>
      <c r="I273" s="59"/>
      <c r="J273" s="59"/>
      <c r="K273" s="59"/>
      <c r="L273" s="59"/>
      <c r="M273" s="59" t="s">
        <v>422</v>
      </c>
      <c r="N273" s="59"/>
      <c r="O273" s="59"/>
      <c r="P273" s="291" t="s">
        <v>462</v>
      </c>
      <c r="Q273" s="292"/>
      <c r="R273" s="293"/>
      <c r="T273" s="50"/>
      <c r="U273" s="50"/>
      <c r="V273" s="50"/>
      <c r="W273" s="50"/>
      <c r="X273" s="50"/>
      <c r="Y273" s="50"/>
    </row>
    <row r="274" spans="1:25" s="1" customFormat="1" ht="34.950000000000003" customHeight="1">
      <c r="A274" s="34" t="s">
        <v>111</v>
      </c>
      <c r="B274" s="35" t="s">
        <v>336</v>
      </c>
      <c r="C274" s="59" t="s">
        <v>255</v>
      </c>
      <c r="D274" s="59" t="s">
        <v>24</v>
      </c>
      <c r="E274" s="59" t="s">
        <v>50</v>
      </c>
      <c r="F274" s="60">
        <v>5000</v>
      </c>
      <c r="G274" s="61" t="s">
        <v>18</v>
      </c>
      <c r="H274" s="59"/>
      <c r="I274" s="59"/>
      <c r="J274" s="59"/>
      <c r="K274" s="59"/>
      <c r="L274" s="59"/>
      <c r="M274" s="59" t="s">
        <v>422</v>
      </c>
      <c r="N274" s="59"/>
      <c r="O274" s="59"/>
      <c r="P274" s="291" t="s">
        <v>462</v>
      </c>
      <c r="Q274" s="292"/>
      <c r="R274" s="293"/>
      <c r="T274" s="50"/>
      <c r="U274" s="50"/>
      <c r="V274" s="50"/>
      <c r="W274" s="50"/>
      <c r="X274" s="50"/>
      <c r="Y274" s="50"/>
    </row>
    <row r="275" spans="1:25" s="1" customFormat="1" ht="34.950000000000003" customHeight="1">
      <c r="A275" s="34" t="s">
        <v>111</v>
      </c>
      <c r="B275" s="35" t="s">
        <v>337</v>
      </c>
      <c r="C275" s="59" t="s">
        <v>255</v>
      </c>
      <c r="D275" s="59" t="s">
        <v>16</v>
      </c>
      <c r="E275" s="59" t="s">
        <v>52</v>
      </c>
      <c r="F275" s="60">
        <v>5500</v>
      </c>
      <c r="G275" s="61" t="s">
        <v>18</v>
      </c>
      <c r="H275" s="59"/>
      <c r="I275" s="59"/>
      <c r="J275" s="59"/>
      <c r="K275" s="59"/>
      <c r="L275" s="59"/>
      <c r="M275" s="59" t="s">
        <v>422</v>
      </c>
      <c r="N275" s="59"/>
      <c r="O275" s="59"/>
      <c r="P275" s="291" t="s">
        <v>462</v>
      </c>
      <c r="Q275" s="292"/>
      <c r="R275" s="293"/>
      <c r="T275" s="50"/>
      <c r="U275" s="50"/>
      <c r="V275" s="50"/>
      <c r="W275" s="50"/>
      <c r="X275" s="50"/>
      <c r="Y275" s="50"/>
    </row>
    <row r="276" spans="1:25" s="1" customFormat="1" ht="34.950000000000003" customHeight="1">
      <c r="A276" s="34" t="s">
        <v>111</v>
      </c>
      <c r="B276" s="35" t="s">
        <v>338</v>
      </c>
      <c r="C276" s="59" t="s">
        <v>255</v>
      </c>
      <c r="D276" s="59" t="s">
        <v>16</v>
      </c>
      <c r="E276" s="59" t="s">
        <v>52</v>
      </c>
      <c r="F276" s="60">
        <v>5500</v>
      </c>
      <c r="G276" s="61" t="s">
        <v>18</v>
      </c>
      <c r="H276" s="59"/>
      <c r="I276" s="59"/>
      <c r="J276" s="59"/>
      <c r="K276" s="59"/>
      <c r="L276" s="59"/>
      <c r="M276" s="59" t="s">
        <v>422</v>
      </c>
      <c r="N276" s="59"/>
      <c r="O276" s="59"/>
      <c r="P276" s="291" t="s">
        <v>462</v>
      </c>
      <c r="Q276" s="292"/>
      <c r="R276" s="293"/>
      <c r="T276" s="50"/>
      <c r="U276" s="50"/>
      <c r="V276" s="50"/>
      <c r="W276" s="50"/>
      <c r="X276" s="50"/>
      <c r="Y276" s="50"/>
    </row>
    <row r="277" spans="1:25" s="1" customFormat="1" ht="34.950000000000003" customHeight="1">
      <c r="A277" s="34" t="s">
        <v>111</v>
      </c>
      <c r="B277" s="35" t="s">
        <v>339</v>
      </c>
      <c r="C277" s="59" t="s">
        <v>255</v>
      </c>
      <c r="D277" s="59" t="s">
        <v>19</v>
      </c>
      <c r="E277" s="59" t="s">
        <v>44</v>
      </c>
      <c r="F277" s="60">
        <v>5500</v>
      </c>
      <c r="G277" s="61" t="s">
        <v>18</v>
      </c>
      <c r="H277" s="59"/>
      <c r="I277" s="59"/>
      <c r="J277" s="59"/>
      <c r="K277" s="59"/>
      <c r="L277" s="59"/>
      <c r="M277" s="59" t="s">
        <v>422</v>
      </c>
      <c r="N277" s="59"/>
      <c r="O277" s="59"/>
      <c r="P277" s="291" t="s">
        <v>462</v>
      </c>
      <c r="Q277" s="292"/>
      <c r="R277" s="293"/>
      <c r="T277" s="50"/>
      <c r="U277" s="50"/>
      <c r="V277" s="50"/>
      <c r="W277" s="50"/>
      <c r="X277" s="50"/>
      <c r="Y277" s="50"/>
    </row>
    <row r="278" spans="1:25" s="1" customFormat="1" ht="34.950000000000003" customHeight="1">
      <c r="A278" s="34" t="s">
        <v>111</v>
      </c>
      <c r="B278" s="35" t="s">
        <v>340</v>
      </c>
      <c r="C278" s="59" t="s">
        <v>255</v>
      </c>
      <c r="D278" s="59" t="s">
        <v>19</v>
      </c>
      <c r="E278" s="59" t="s">
        <v>44</v>
      </c>
      <c r="F278" s="60">
        <v>5500</v>
      </c>
      <c r="G278" s="61" t="s">
        <v>64</v>
      </c>
      <c r="H278" s="59"/>
      <c r="I278" s="59"/>
      <c r="J278" s="59"/>
      <c r="K278" s="59"/>
      <c r="L278" s="59"/>
      <c r="M278" s="59" t="s">
        <v>422</v>
      </c>
      <c r="N278" s="59"/>
      <c r="O278" s="59"/>
      <c r="P278" s="291" t="s">
        <v>462</v>
      </c>
      <c r="Q278" s="292"/>
      <c r="R278" s="293"/>
      <c r="T278" s="50"/>
      <c r="U278" s="50"/>
      <c r="V278" s="50"/>
      <c r="W278" s="50"/>
      <c r="X278" s="50"/>
      <c r="Y278" s="50"/>
    </row>
    <row r="279" spans="1:25" s="1" customFormat="1" ht="34.950000000000003" customHeight="1">
      <c r="A279" s="20" t="s">
        <v>111</v>
      </c>
      <c r="B279" s="21" t="s">
        <v>341</v>
      </c>
      <c r="C279" s="22" t="s">
        <v>255</v>
      </c>
      <c r="D279" s="22" t="s">
        <v>24</v>
      </c>
      <c r="E279" s="22" t="s">
        <v>50</v>
      </c>
      <c r="F279" s="23">
        <v>4500</v>
      </c>
      <c r="G279" s="24" t="s">
        <v>18</v>
      </c>
      <c r="H279" s="22"/>
      <c r="I279" s="22"/>
      <c r="J279" s="22"/>
      <c r="K279" s="22"/>
      <c r="L279" s="22"/>
      <c r="M279" s="22" t="s">
        <v>423</v>
      </c>
      <c r="N279" s="22"/>
      <c r="O279" s="22"/>
      <c r="P279" s="291" t="s">
        <v>462</v>
      </c>
      <c r="Q279" s="292"/>
      <c r="R279" s="293"/>
      <c r="T279" s="50"/>
      <c r="U279" s="50"/>
      <c r="V279" s="50"/>
      <c r="W279" s="50"/>
      <c r="X279" s="50"/>
      <c r="Y279" s="50"/>
    </row>
    <row r="280" spans="1:25" s="1" customFormat="1" ht="34.950000000000003" customHeight="1">
      <c r="A280" s="20" t="s">
        <v>111</v>
      </c>
      <c r="B280" s="21" t="s">
        <v>342</v>
      </c>
      <c r="C280" s="22" t="s">
        <v>255</v>
      </c>
      <c r="D280" s="22" t="s">
        <v>16</v>
      </c>
      <c r="E280" s="22" t="s">
        <v>52</v>
      </c>
      <c r="F280" s="23">
        <v>4500</v>
      </c>
      <c r="G280" s="24" t="s">
        <v>18</v>
      </c>
      <c r="H280" s="22"/>
      <c r="I280" s="22"/>
      <c r="J280" s="22"/>
      <c r="K280" s="22"/>
      <c r="L280" s="22"/>
      <c r="M280" s="22" t="s">
        <v>423</v>
      </c>
      <c r="N280" s="22"/>
      <c r="O280" s="22"/>
      <c r="P280" s="291" t="s">
        <v>462</v>
      </c>
      <c r="Q280" s="292"/>
      <c r="R280" s="293"/>
      <c r="T280" s="50"/>
      <c r="U280" s="50"/>
      <c r="V280" s="50"/>
      <c r="W280" s="50"/>
      <c r="X280" s="50"/>
      <c r="Y280" s="50"/>
    </row>
    <row r="281" spans="1:25" s="1" customFormat="1" ht="34.950000000000003" customHeight="1">
      <c r="A281" s="20" t="s">
        <v>111</v>
      </c>
      <c r="B281" s="21" t="s">
        <v>343</v>
      </c>
      <c r="C281" s="22" t="s">
        <v>255</v>
      </c>
      <c r="D281" s="22" t="s">
        <v>19</v>
      </c>
      <c r="E281" s="22" t="s">
        <v>44</v>
      </c>
      <c r="F281" s="23">
        <v>5000</v>
      </c>
      <c r="G281" s="24" t="s">
        <v>18</v>
      </c>
      <c r="H281" s="22"/>
      <c r="I281" s="22"/>
      <c r="J281" s="22"/>
      <c r="K281" s="22"/>
      <c r="L281" s="22"/>
      <c r="M281" s="22" t="s">
        <v>423</v>
      </c>
      <c r="N281" s="22"/>
      <c r="O281" s="22"/>
      <c r="P281" s="291" t="s">
        <v>462</v>
      </c>
      <c r="Q281" s="292"/>
      <c r="R281" s="293"/>
      <c r="T281" s="50"/>
      <c r="U281" s="50"/>
      <c r="V281" s="50"/>
      <c r="W281" s="50"/>
      <c r="X281" s="50"/>
      <c r="Y281" s="50"/>
    </row>
    <row r="282" spans="1:25" s="1" customFormat="1" ht="34.950000000000003" customHeight="1">
      <c r="A282" s="20" t="s">
        <v>111</v>
      </c>
      <c r="B282" s="21" t="s">
        <v>344</v>
      </c>
      <c r="C282" s="22" t="s">
        <v>255</v>
      </c>
      <c r="D282" s="22" t="s">
        <v>24</v>
      </c>
      <c r="E282" s="22" t="s">
        <v>50</v>
      </c>
      <c r="F282" s="23">
        <v>5400</v>
      </c>
      <c r="G282" s="24" t="s">
        <v>419</v>
      </c>
      <c r="H282" s="22"/>
      <c r="I282" s="22"/>
      <c r="J282" s="22"/>
      <c r="K282" s="22"/>
      <c r="L282" s="22"/>
      <c r="M282" s="22" t="s">
        <v>423</v>
      </c>
      <c r="N282" s="22"/>
      <c r="O282" s="22"/>
      <c r="P282" s="291" t="s">
        <v>462</v>
      </c>
      <c r="Q282" s="292"/>
      <c r="R282" s="293"/>
      <c r="T282" s="50"/>
      <c r="U282" s="50"/>
      <c r="V282" s="50"/>
      <c r="W282" s="50"/>
      <c r="X282" s="50"/>
      <c r="Y282" s="50"/>
    </row>
    <row r="283" spans="1:25" s="1" customFormat="1" ht="34.950000000000003" customHeight="1">
      <c r="A283" s="20" t="s">
        <v>111</v>
      </c>
      <c r="B283" s="21" t="s">
        <v>345</v>
      </c>
      <c r="C283" s="22" t="s">
        <v>255</v>
      </c>
      <c r="D283" s="22" t="s">
        <v>24</v>
      </c>
      <c r="E283" s="22" t="s">
        <v>50</v>
      </c>
      <c r="F283" s="23">
        <v>5400</v>
      </c>
      <c r="G283" s="24" t="s">
        <v>419</v>
      </c>
      <c r="H283" s="22"/>
      <c r="I283" s="22"/>
      <c r="J283" s="22"/>
      <c r="K283" s="22"/>
      <c r="L283" s="22"/>
      <c r="M283" s="22" t="s">
        <v>423</v>
      </c>
      <c r="N283" s="22"/>
      <c r="O283" s="22"/>
      <c r="P283" s="291" t="s">
        <v>462</v>
      </c>
      <c r="Q283" s="292"/>
      <c r="R283" s="293"/>
      <c r="T283" s="50"/>
      <c r="U283" s="50"/>
      <c r="V283" s="50"/>
      <c r="W283" s="50"/>
      <c r="X283" s="50"/>
      <c r="Y283" s="50"/>
    </row>
    <row r="284" spans="1:25" s="1" customFormat="1" ht="34.950000000000003" customHeight="1">
      <c r="A284" s="20" t="s">
        <v>111</v>
      </c>
      <c r="B284" s="21" t="s">
        <v>346</v>
      </c>
      <c r="C284" s="22" t="s">
        <v>255</v>
      </c>
      <c r="D284" s="22" t="s">
        <v>16</v>
      </c>
      <c r="E284" s="22" t="s">
        <v>52</v>
      </c>
      <c r="F284" s="23">
        <v>5800</v>
      </c>
      <c r="G284" s="24" t="s">
        <v>419</v>
      </c>
      <c r="H284" s="22"/>
      <c r="I284" s="22"/>
      <c r="J284" s="22"/>
      <c r="K284" s="22"/>
      <c r="L284" s="22"/>
      <c r="M284" s="22" t="s">
        <v>423</v>
      </c>
      <c r="N284" s="22"/>
      <c r="O284" s="22"/>
      <c r="P284" s="291" t="s">
        <v>462</v>
      </c>
      <c r="Q284" s="292"/>
      <c r="R284" s="293"/>
      <c r="T284" s="50"/>
      <c r="U284" s="50"/>
      <c r="V284" s="50"/>
      <c r="W284" s="50"/>
      <c r="X284" s="50"/>
      <c r="Y284" s="50"/>
    </row>
    <row r="285" spans="1:25" s="1" customFormat="1" ht="34.950000000000003" customHeight="1">
      <c r="A285" s="20" t="s">
        <v>111</v>
      </c>
      <c r="B285" s="21" t="s">
        <v>347</v>
      </c>
      <c r="C285" s="22" t="s">
        <v>255</v>
      </c>
      <c r="D285" s="22" t="s">
        <v>16</v>
      </c>
      <c r="E285" s="22" t="s">
        <v>52</v>
      </c>
      <c r="F285" s="23">
        <v>5800</v>
      </c>
      <c r="G285" s="24" t="s">
        <v>419</v>
      </c>
      <c r="H285" s="22"/>
      <c r="I285" s="22"/>
      <c r="J285" s="22"/>
      <c r="K285" s="22"/>
      <c r="L285" s="22"/>
      <c r="M285" s="22" t="s">
        <v>423</v>
      </c>
      <c r="N285" s="22"/>
      <c r="O285" s="22"/>
      <c r="P285" s="291" t="s">
        <v>462</v>
      </c>
      <c r="Q285" s="292"/>
      <c r="R285" s="293"/>
      <c r="T285" s="50"/>
      <c r="U285" s="50"/>
      <c r="V285" s="50"/>
      <c r="W285" s="50"/>
      <c r="X285" s="50"/>
      <c r="Y285" s="50"/>
    </row>
    <row r="286" spans="1:25" s="1" customFormat="1" ht="34.950000000000003" customHeight="1">
      <c r="A286" s="20" t="s">
        <v>111</v>
      </c>
      <c r="B286" s="21" t="s">
        <v>348</v>
      </c>
      <c r="C286" s="22" t="s">
        <v>255</v>
      </c>
      <c r="D286" s="22" t="s">
        <v>16</v>
      </c>
      <c r="E286" s="22" t="s">
        <v>52</v>
      </c>
      <c r="F286" s="23">
        <v>5000</v>
      </c>
      <c r="G286" s="24" t="s">
        <v>419</v>
      </c>
      <c r="H286" s="22"/>
      <c r="I286" s="22"/>
      <c r="J286" s="22"/>
      <c r="K286" s="22"/>
      <c r="L286" s="22"/>
      <c r="M286" s="22" t="s">
        <v>423</v>
      </c>
      <c r="N286" s="22"/>
      <c r="O286" s="22"/>
      <c r="P286" s="291" t="s">
        <v>462</v>
      </c>
      <c r="Q286" s="292"/>
      <c r="R286" s="293"/>
      <c r="T286" s="50"/>
      <c r="U286" s="50"/>
      <c r="V286" s="50"/>
      <c r="W286" s="50"/>
      <c r="X286" s="50"/>
      <c r="Y286" s="50"/>
    </row>
    <row r="287" spans="1:25" s="1" customFormat="1" ht="34.950000000000003" customHeight="1">
      <c r="A287" s="20" t="s">
        <v>111</v>
      </c>
      <c r="B287" s="21" t="s">
        <v>349</v>
      </c>
      <c r="C287" s="22" t="s">
        <v>255</v>
      </c>
      <c r="D287" s="22" t="s">
        <v>16</v>
      </c>
      <c r="E287" s="22" t="s">
        <v>52</v>
      </c>
      <c r="F287" s="23">
        <v>5000</v>
      </c>
      <c r="G287" s="24" t="s">
        <v>419</v>
      </c>
      <c r="H287" s="22"/>
      <c r="I287" s="22"/>
      <c r="J287" s="22"/>
      <c r="K287" s="22"/>
      <c r="L287" s="22"/>
      <c r="M287" s="22" t="s">
        <v>423</v>
      </c>
      <c r="N287" s="22"/>
      <c r="O287" s="22"/>
      <c r="P287" s="291" t="s">
        <v>462</v>
      </c>
      <c r="Q287" s="292"/>
      <c r="R287" s="293"/>
      <c r="T287" s="50"/>
      <c r="U287" s="50"/>
      <c r="V287" s="50"/>
      <c r="W287" s="50"/>
      <c r="X287" s="50"/>
      <c r="Y287" s="50"/>
    </row>
    <row r="288" spans="1:25" s="1" customFormat="1" ht="34.950000000000003" customHeight="1">
      <c r="A288" s="20" t="s">
        <v>111</v>
      </c>
      <c r="B288" s="21" t="s">
        <v>350</v>
      </c>
      <c r="C288" s="22" t="s">
        <v>255</v>
      </c>
      <c r="D288" s="22" t="s">
        <v>19</v>
      </c>
      <c r="E288" s="22" t="s">
        <v>44</v>
      </c>
      <c r="F288" s="23">
        <v>6200</v>
      </c>
      <c r="G288" s="24" t="s">
        <v>419</v>
      </c>
      <c r="H288" s="22"/>
      <c r="I288" s="22"/>
      <c r="J288" s="22"/>
      <c r="K288" s="22"/>
      <c r="L288" s="22"/>
      <c r="M288" s="22" t="s">
        <v>423</v>
      </c>
      <c r="N288" s="22"/>
      <c r="O288" s="22"/>
      <c r="P288" s="291" t="s">
        <v>462</v>
      </c>
      <c r="Q288" s="292"/>
      <c r="R288" s="293"/>
      <c r="T288" s="50"/>
      <c r="U288" s="50"/>
      <c r="V288" s="50"/>
      <c r="W288" s="50"/>
      <c r="X288" s="50"/>
      <c r="Y288" s="50"/>
    </row>
    <row r="289" spans="1:25" s="1" customFormat="1" ht="34.950000000000003" customHeight="1">
      <c r="A289" s="20" t="s">
        <v>111</v>
      </c>
      <c r="B289" s="21" t="s">
        <v>351</v>
      </c>
      <c r="C289" s="22" t="s">
        <v>255</v>
      </c>
      <c r="D289" s="22" t="s">
        <v>19</v>
      </c>
      <c r="E289" s="22" t="s">
        <v>44</v>
      </c>
      <c r="F289" s="23">
        <v>6200</v>
      </c>
      <c r="G289" s="24" t="s">
        <v>419</v>
      </c>
      <c r="H289" s="22"/>
      <c r="I289" s="22"/>
      <c r="J289" s="22"/>
      <c r="K289" s="22"/>
      <c r="L289" s="22"/>
      <c r="M289" s="22" t="s">
        <v>423</v>
      </c>
      <c r="N289" s="22"/>
      <c r="O289" s="22"/>
      <c r="P289" s="291" t="s">
        <v>462</v>
      </c>
      <c r="Q289" s="292"/>
      <c r="R289" s="293"/>
      <c r="T289" s="50"/>
      <c r="U289" s="50"/>
      <c r="V289" s="50"/>
      <c r="W289" s="50"/>
      <c r="X289" s="50"/>
      <c r="Y289" s="50"/>
    </row>
    <row r="290" spans="1:25" s="1" customFormat="1" ht="34.950000000000003" customHeight="1">
      <c r="A290" s="20" t="s">
        <v>111</v>
      </c>
      <c r="B290" s="21" t="s">
        <v>352</v>
      </c>
      <c r="C290" s="22" t="s">
        <v>255</v>
      </c>
      <c r="D290" s="22" t="s">
        <v>19</v>
      </c>
      <c r="E290" s="22" t="s">
        <v>44</v>
      </c>
      <c r="F290" s="23">
        <v>5300</v>
      </c>
      <c r="G290" s="24" t="s">
        <v>134</v>
      </c>
      <c r="H290" s="22"/>
      <c r="I290" s="22"/>
      <c r="J290" s="22"/>
      <c r="K290" s="22"/>
      <c r="L290" s="22"/>
      <c r="M290" s="22" t="s">
        <v>423</v>
      </c>
      <c r="N290" s="22"/>
      <c r="O290" s="22"/>
      <c r="P290" s="291" t="s">
        <v>462</v>
      </c>
      <c r="Q290" s="292"/>
      <c r="R290" s="293"/>
      <c r="T290" s="50"/>
      <c r="U290" s="50"/>
      <c r="V290" s="50"/>
      <c r="W290" s="50"/>
      <c r="X290" s="50"/>
      <c r="Y290" s="50"/>
    </row>
    <row r="291" spans="1:25" s="1" customFormat="1" ht="34.950000000000003" customHeight="1">
      <c r="A291" s="20" t="s">
        <v>111</v>
      </c>
      <c r="B291" s="21" t="s">
        <v>353</v>
      </c>
      <c r="C291" s="22" t="s">
        <v>255</v>
      </c>
      <c r="D291" s="22" t="s">
        <v>19</v>
      </c>
      <c r="E291" s="22" t="s">
        <v>44</v>
      </c>
      <c r="F291" s="23">
        <v>5300</v>
      </c>
      <c r="G291" s="24" t="s">
        <v>134</v>
      </c>
      <c r="H291" s="22"/>
      <c r="I291" s="22"/>
      <c r="J291" s="22"/>
      <c r="K291" s="22"/>
      <c r="L291" s="22"/>
      <c r="M291" s="22" t="s">
        <v>423</v>
      </c>
      <c r="N291" s="22"/>
      <c r="O291" s="22"/>
      <c r="P291" s="291" t="s">
        <v>462</v>
      </c>
      <c r="Q291" s="292"/>
      <c r="R291" s="293"/>
      <c r="T291" s="50"/>
      <c r="U291" s="50"/>
      <c r="V291" s="50"/>
      <c r="W291" s="50"/>
      <c r="X291" s="50"/>
      <c r="Y291" s="50"/>
    </row>
    <row r="292" spans="1:25" s="1" customFormat="1" ht="34.950000000000003" customHeight="1">
      <c r="A292" s="20" t="s">
        <v>111</v>
      </c>
      <c r="B292" s="21" t="s">
        <v>354</v>
      </c>
      <c r="C292" s="22" t="s">
        <v>255</v>
      </c>
      <c r="D292" s="22" t="s">
        <v>24</v>
      </c>
      <c r="E292" s="22" t="s">
        <v>50</v>
      </c>
      <c r="F292" s="23">
        <v>6500</v>
      </c>
      <c r="G292" s="24" t="s">
        <v>419</v>
      </c>
      <c r="H292" s="22"/>
      <c r="I292" s="22"/>
      <c r="J292" s="22"/>
      <c r="K292" s="22"/>
      <c r="L292" s="22"/>
      <c r="M292" s="22" t="s">
        <v>423</v>
      </c>
      <c r="N292" s="22"/>
      <c r="O292" s="22"/>
      <c r="P292" s="291" t="s">
        <v>462</v>
      </c>
      <c r="Q292" s="292"/>
      <c r="R292" s="293"/>
      <c r="T292" s="50"/>
      <c r="U292" s="50"/>
      <c r="V292" s="50"/>
      <c r="W292" s="50"/>
      <c r="X292" s="50"/>
      <c r="Y292" s="50"/>
    </row>
    <row r="293" spans="1:25" s="1" customFormat="1" ht="34.950000000000003" customHeight="1">
      <c r="A293" s="20" t="s">
        <v>111</v>
      </c>
      <c r="B293" s="21" t="s">
        <v>355</v>
      </c>
      <c r="C293" s="22" t="s">
        <v>255</v>
      </c>
      <c r="D293" s="22" t="s">
        <v>24</v>
      </c>
      <c r="E293" s="22" t="s">
        <v>50</v>
      </c>
      <c r="F293" s="23">
        <v>6500</v>
      </c>
      <c r="G293" s="24" t="s">
        <v>419</v>
      </c>
      <c r="H293" s="22"/>
      <c r="I293" s="22"/>
      <c r="J293" s="22"/>
      <c r="K293" s="22"/>
      <c r="L293" s="22"/>
      <c r="M293" s="22" t="s">
        <v>423</v>
      </c>
      <c r="N293" s="22"/>
      <c r="O293" s="22"/>
      <c r="P293" s="291" t="s">
        <v>462</v>
      </c>
      <c r="Q293" s="292"/>
      <c r="R293" s="293"/>
      <c r="T293" s="50"/>
      <c r="U293" s="50"/>
      <c r="V293" s="50"/>
      <c r="W293" s="50"/>
      <c r="X293" s="50"/>
      <c r="Y293" s="50"/>
    </row>
    <row r="294" spans="1:25" s="1" customFormat="1" ht="34.950000000000003" customHeight="1">
      <c r="A294" s="20" t="s">
        <v>111</v>
      </c>
      <c r="B294" s="21" t="s">
        <v>356</v>
      </c>
      <c r="C294" s="22" t="s">
        <v>255</v>
      </c>
      <c r="D294" s="22" t="s">
        <v>16</v>
      </c>
      <c r="E294" s="22" t="s">
        <v>52</v>
      </c>
      <c r="F294" s="23">
        <v>7000</v>
      </c>
      <c r="G294" s="24" t="s">
        <v>419</v>
      </c>
      <c r="H294" s="22"/>
      <c r="I294" s="22"/>
      <c r="J294" s="22"/>
      <c r="K294" s="22"/>
      <c r="L294" s="22"/>
      <c r="M294" s="22" t="s">
        <v>423</v>
      </c>
      <c r="N294" s="22"/>
      <c r="O294" s="22"/>
      <c r="P294" s="291" t="s">
        <v>462</v>
      </c>
      <c r="Q294" s="292"/>
      <c r="R294" s="293"/>
      <c r="T294" s="50"/>
      <c r="U294" s="50"/>
      <c r="V294" s="50"/>
      <c r="W294" s="50"/>
      <c r="X294" s="50"/>
      <c r="Y294" s="50"/>
    </row>
    <row r="295" spans="1:25" s="1" customFormat="1" ht="34.950000000000003" customHeight="1">
      <c r="A295" s="20" t="s">
        <v>111</v>
      </c>
      <c r="B295" s="21" t="s">
        <v>357</v>
      </c>
      <c r="C295" s="22" t="s">
        <v>255</v>
      </c>
      <c r="D295" s="22" t="s">
        <v>16</v>
      </c>
      <c r="E295" s="22" t="s">
        <v>52</v>
      </c>
      <c r="F295" s="23">
        <v>7000</v>
      </c>
      <c r="G295" s="24" t="s">
        <v>419</v>
      </c>
      <c r="H295" s="22"/>
      <c r="I295" s="22"/>
      <c r="J295" s="22"/>
      <c r="K295" s="22"/>
      <c r="L295" s="22"/>
      <c r="M295" s="22" t="s">
        <v>423</v>
      </c>
      <c r="N295" s="22"/>
      <c r="O295" s="22"/>
      <c r="P295" s="291" t="s">
        <v>462</v>
      </c>
      <c r="Q295" s="292"/>
      <c r="R295" s="293"/>
      <c r="T295" s="50"/>
      <c r="U295" s="50"/>
      <c r="V295" s="50"/>
      <c r="W295" s="50"/>
      <c r="X295" s="50"/>
      <c r="Y295" s="50"/>
    </row>
    <row r="296" spans="1:25" s="1" customFormat="1" ht="34.950000000000003" customHeight="1">
      <c r="A296" s="20" t="s">
        <v>111</v>
      </c>
      <c r="B296" s="21" t="s">
        <v>358</v>
      </c>
      <c r="C296" s="22" t="s">
        <v>255</v>
      </c>
      <c r="D296" s="22" t="s">
        <v>19</v>
      </c>
      <c r="E296" s="22" t="s">
        <v>44</v>
      </c>
      <c r="F296" s="23">
        <v>7500</v>
      </c>
      <c r="G296" s="24" t="s">
        <v>419</v>
      </c>
      <c r="H296" s="22"/>
      <c r="I296" s="22"/>
      <c r="J296" s="22"/>
      <c r="K296" s="22"/>
      <c r="L296" s="22"/>
      <c r="M296" s="22" t="s">
        <v>423</v>
      </c>
      <c r="N296" s="22"/>
      <c r="O296" s="22"/>
      <c r="P296" s="291" t="s">
        <v>462</v>
      </c>
      <c r="Q296" s="292"/>
      <c r="R296" s="293"/>
      <c r="T296" s="50"/>
      <c r="U296" s="50"/>
      <c r="V296" s="50"/>
      <c r="W296" s="50"/>
      <c r="X296" s="50"/>
      <c r="Y296" s="50"/>
    </row>
    <row r="297" spans="1:25" s="1" customFormat="1" ht="34.950000000000003" customHeight="1">
      <c r="A297" s="20" t="s">
        <v>111</v>
      </c>
      <c r="B297" s="21" t="s">
        <v>359</v>
      </c>
      <c r="C297" s="22" t="s">
        <v>255</v>
      </c>
      <c r="D297" s="22" t="s">
        <v>19</v>
      </c>
      <c r="E297" s="22" t="s">
        <v>44</v>
      </c>
      <c r="F297" s="23">
        <v>7500</v>
      </c>
      <c r="G297" s="24" t="s">
        <v>419</v>
      </c>
      <c r="H297" s="22"/>
      <c r="I297" s="22"/>
      <c r="J297" s="22"/>
      <c r="K297" s="22"/>
      <c r="L297" s="22"/>
      <c r="M297" s="22" t="s">
        <v>423</v>
      </c>
      <c r="N297" s="22"/>
      <c r="O297" s="22"/>
      <c r="P297" s="291" t="s">
        <v>462</v>
      </c>
      <c r="Q297" s="292"/>
      <c r="R297" s="293"/>
      <c r="T297" s="50"/>
      <c r="U297" s="50"/>
      <c r="V297" s="50"/>
      <c r="W297" s="50"/>
      <c r="X297" s="50"/>
      <c r="Y297" s="50"/>
    </row>
    <row r="298" spans="1:25" s="1" customFormat="1" ht="34.950000000000003" customHeight="1">
      <c r="A298" s="20" t="s">
        <v>111</v>
      </c>
      <c r="B298" s="21" t="s">
        <v>360</v>
      </c>
      <c r="C298" s="22" t="s">
        <v>255</v>
      </c>
      <c r="D298" s="22" t="s">
        <v>24</v>
      </c>
      <c r="E298" s="22" t="s">
        <v>50</v>
      </c>
      <c r="F298" s="23">
        <v>7000</v>
      </c>
      <c r="G298" s="24" t="s">
        <v>141</v>
      </c>
      <c r="H298" s="22"/>
      <c r="I298" s="22"/>
      <c r="J298" s="22"/>
      <c r="K298" s="22"/>
      <c r="L298" s="22"/>
      <c r="M298" s="22" t="s">
        <v>423</v>
      </c>
      <c r="N298" s="22"/>
      <c r="O298" s="22"/>
      <c r="P298" s="291" t="s">
        <v>462</v>
      </c>
      <c r="Q298" s="292"/>
      <c r="R298" s="293"/>
      <c r="T298" s="50"/>
      <c r="U298" s="50"/>
      <c r="V298" s="50"/>
      <c r="W298" s="50"/>
      <c r="X298" s="50"/>
      <c r="Y298" s="50"/>
    </row>
    <row r="299" spans="1:25" s="1" customFormat="1" ht="34.950000000000003" customHeight="1">
      <c r="A299" s="20" t="s">
        <v>111</v>
      </c>
      <c r="B299" s="21" t="s">
        <v>361</v>
      </c>
      <c r="C299" s="22" t="s">
        <v>255</v>
      </c>
      <c r="D299" s="22" t="s">
        <v>24</v>
      </c>
      <c r="E299" s="22" t="s">
        <v>50</v>
      </c>
      <c r="F299" s="23">
        <v>7000</v>
      </c>
      <c r="G299" s="24" t="s">
        <v>141</v>
      </c>
      <c r="H299" s="22"/>
      <c r="I299" s="22"/>
      <c r="J299" s="22"/>
      <c r="K299" s="22"/>
      <c r="L299" s="22"/>
      <c r="M299" s="22" t="s">
        <v>423</v>
      </c>
      <c r="N299" s="22"/>
      <c r="O299" s="22"/>
      <c r="P299" s="291" t="s">
        <v>462</v>
      </c>
      <c r="Q299" s="292"/>
      <c r="R299" s="293"/>
      <c r="T299" s="50"/>
      <c r="U299" s="50"/>
      <c r="V299" s="50"/>
      <c r="W299" s="50"/>
      <c r="X299" s="50"/>
      <c r="Y299" s="50"/>
    </row>
    <row r="300" spans="1:25" s="1" customFormat="1" ht="34.950000000000003" customHeight="1">
      <c r="A300" s="20" t="s">
        <v>111</v>
      </c>
      <c r="B300" s="21" t="s">
        <v>362</v>
      </c>
      <c r="C300" s="22" t="s">
        <v>255</v>
      </c>
      <c r="D300" s="22" t="s">
        <v>16</v>
      </c>
      <c r="E300" s="22" t="s">
        <v>52</v>
      </c>
      <c r="F300" s="23">
        <v>7000</v>
      </c>
      <c r="G300" s="24" t="s">
        <v>141</v>
      </c>
      <c r="H300" s="22"/>
      <c r="I300" s="22"/>
      <c r="J300" s="22"/>
      <c r="K300" s="22"/>
      <c r="L300" s="22"/>
      <c r="M300" s="22" t="s">
        <v>423</v>
      </c>
      <c r="N300" s="22"/>
      <c r="O300" s="22"/>
      <c r="P300" s="291" t="s">
        <v>462</v>
      </c>
      <c r="Q300" s="292"/>
      <c r="R300" s="293"/>
      <c r="T300" s="50"/>
      <c r="U300" s="50"/>
      <c r="V300" s="50"/>
      <c r="W300" s="50"/>
      <c r="X300" s="50"/>
      <c r="Y300" s="50"/>
    </row>
    <row r="301" spans="1:25" s="1" customFormat="1" ht="34.950000000000003" customHeight="1">
      <c r="A301" s="20" t="s">
        <v>111</v>
      </c>
      <c r="B301" s="21" t="s">
        <v>363</v>
      </c>
      <c r="C301" s="22" t="s">
        <v>255</v>
      </c>
      <c r="D301" s="22" t="s">
        <v>16</v>
      </c>
      <c r="E301" s="22" t="s">
        <v>52</v>
      </c>
      <c r="F301" s="23">
        <v>7000</v>
      </c>
      <c r="G301" s="24" t="s">
        <v>141</v>
      </c>
      <c r="H301" s="22"/>
      <c r="I301" s="22"/>
      <c r="J301" s="22"/>
      <c r="K301" s="22"/>
      <c r="L301" s="22"/>
      <c r="M301" s="22" t="s">
        <v>423</v>
      </c>
      <c r="N301" s="22"/>
      <c r="O301" s="22"/>
      <c r="P301" s="291" t="s">
        <v>462</v>
      </c>
      <c r="Q301" s="292"/>
      <c r="R301" s="293"/>
      <c r="T301" s="50"/>
      <c r="U301" s="50"/>
      <c r="V301" s="50"/>
      <c r="W301" s="50"/>
      <c r="X301" s="50"/>
      <c r="Y301" s="50"/>
    </row>
    <row r="302" spans="1:25" s="1" customFormat="1" ht="34.950000000000003" customHeight="1">
      <c r="A302" s="20" t="s">
        <v>111</v>
      </c>
      <c r="B302" s="21" t="s">
        <v>364</v>
      </c>
      <c r="C302" s="22" t="s">
        <v>255</v>
      </c>
      <c r="D302" s="22" t="s">
        <v>19</v>
      </c>
      <c r="E302" s="22" t="s">
        <v>44</v>
      </c>
      <c r="F302" s="23">
        <v>8200</v>
      </c>
      <c r="G302" s="24"/>
      <c r="H302" s="22"/>
      <c r="I302" s="22"/>
      <c r="J302" s="22"/>
      <c r="K302" s="22"/>
      <c r="L302" s="22"/>
      <c r="M302" s="22" t="s">
        <v>423</v>
      </c>
      <c r="N302" s="22"/>
      <c r="O302" s="22"/>
      <c r="P302" s="291" t="s">
        <v>462</v>
      </c>
      <c r="Q302" s="292"/>
      <c r="R302" s="293"/>
      <c r="T302" s="50"/>
      <c r="U302" s="50"/>
      <c r="V302" s="50"/>
      <c r="W302" s="50"/>
      <c r="X302" s="50"/>
      <c r="Y302" s="50"/>
    </row>
    <row r="303" spans="1:25" s="1" customFormat="1" ht="34.950000000000003" customHeight="1">
      <c r="A303" s="20" t="s">
        <v>111</v>
      </c>
      <c r="B303" s="21" t="s">
        <v>365</v>
      </c>
      <c r="C303" s="22" t="s">
        <v>255</v>
      </c>
      <c r="D303" s="22" t="s">
        <v>19</v>
      </c>
      <c r="E303" s="22" t="s">
        <v>44</v>
      </c>
      <c r="F303" s="23">
        <v>8200</v>
      </c>
      <c r="G303" s="24"/>
      <c r="H303" s="22"/>
      <c r="I303" s="22"/>
      <c r="J303" s="22"/>
      <c r="K303" s="22"/>
      <c r="L303" s="22"/>
      <c r="M303" s="22" t="s">
        <v>423</v>
      </c>
      <c r="N303" s="22"/>
      <c r="O303" s="22"/>
      <c r="P303" s="291" t="s">
        <v>462</v>
      </c>
      <c r="Q303" s="292"/>
      <c r="R303" s="293"/>
      <c r="T303" s="50"/>
      <c r="U303" s="50"/>
      <c r="V303" s="50"/>
      <c r="W303" s="50"/>
      <c r="X303" s="50"/>
      <c r="Y303" s="50"/>
    </row>
    <row r="304" spans="1:25" s="1" customFormat="1" ht="34.950000000000003" customHeight="1">
      <c r="A304" s="20" t="s">
        <v>111</v>
      </c>
      <c r="B304" s="21" t="s">
        <v>366</v>
      </c>
      <c r="C304" s="22" t="s">
        <v>255</v>
      </c>
      <c r="D304" s="22" t="s">
        <v>24</v>
      </c>
      <c r="E304" s="22" t="s">
        <v>50</v>
      </c>
      <c r="F304" s="23">
        <v>8500</v>
      </c>
      <c r="G304" s="24" t="s">
        <v>18</v>
      </c>
      <c r="H304" s="22"/>
      <c r="I304" s="22"/>
      <c r="J304" s="22"/>
      <c r="K304" s="22"/>
      <c r="L304" s="22"/>
      <c r="M304" s="22" t="s">
        <v>423</v>
      </c>
      <c r="N304" s="22"/>
      <c r="O304" s="22"/>
      <c r="P304" s="291" t="s">
        <v>462</v>
      </c>
      <c r="Q304" s="292"/>
      <c r="R304" s="293"/>
      <c r="T304" s="50"/>
      <c r="U304" s="50"/>
      <c r="V304" s="50"/>
      <c r="W304" s="50"/>
      <c r="X304" s="50"/>
      <c r="Y304" s="50"/>
    </row>
    <row r="305" spans="1:25" s="1" customFormat="1" ht="34.950000000000003" customHeight="1">
      <c r="A305" s="20" t="s">
        <v>111</v>
      </c>
      <c r="B305" s="21" t="s">
        <v>367</v>
      </c>
      <c r="C305" s="22" t="s">
        <v>255</v>
      </c>
      <c r="D305" s="22" t="s">
        <v>24</v>
      </c>
      <c r="E305" s="22" t="s">
        <v>50</v>
      </c>
      <c r="F305" s="23">
        <v>8500</v>
      </c>
      <c r="G305" s="24" t="s">
        <v>18</v>
      </c>
      <c r="H305" s="22"/>
      <c r="I305" s="22"/>
      <c r="J305" s="22"/>
      <c r="K305" s="22"/>
      <c r="L305" s="22"/>
      <c r="M305" s="22" t="s">
        <v>423</v>
      </c>
      <c r="N305" s="22"/>
      <c r="O305" s="22"/>
      <c r="P305" s="291" t="s">
        <v>462</v>
      </c>
      <c r="Q305" s="292"/>
      <c r="R305" s="293"/>
      <c r="T305" s="50"/>
      <c r="U305" s="50"/>
      <c r="V305" s="50"/>
      <c r="W305" s="50"/>
      <c r="X305" s="50"/>
      <c r="Y305" s="50"/>
    </row>
    <row r="306" spans="1:25" s="1" customFormat="1" ht="34.950000000000003" customHeight="1">
      <c r="A306" s="20" t="s">
        <v>111</v>
      </c>
      <c r="B306" s="21" t="s">
        <v>368</v>
      </c>
      <c r="C306" s="22" t="s">
        <v>255</v>
      </c>
      <c r="D306" s="22" t="s">
        <v>16</v>
      </c>
      <c r="E306" s="22" t="s">
        <v>52</v>
      </c>
      <c r="F306" s="23">
        <v>8500</v>
      </c>
      <c r="G306" s="24" t="s">
        <v>18</v>
      </c>
      <c r="H306" s="22"/>
      <c r="I306" s="22"/>
      <c r="J306" s="22"/>
      <c r="K306" s="22"/>
      <c r="L306" s="22"/>
      <c r="M306" s="22" t="s">
        <v>423</v>
      </c>
      <c r="N306" s="22"/>
      <c r="O306" s="22"/>
      <c r="P306" s="291" t="s">
        <v>462</v>
      </c>
      <c r="Q306" s="292"/>
      <c r="R306" s="293"/>
      <c r="T306" s="50"/>
      <c r="U306" s="50"/>
      <c r="V306" s="50"/>
      <c r="W306" s="50"/>
      <c r="X306" s="50"/>
      <c r="Y306" s="50"/>
    </row>
    <row r="307" spans="1:25" s="1" customFormat="1" ht="34.950000000000003" customHeight="1">
      <c r="A307" s="20" t="s">
        <v>111</v>
      </c>
      <c r="B307" s="21" t="s">
        <v>369</v>
      </c>
      <c r="C307" s="22" t="s">
        <v>255</v>
      </c>
      <c r="D307" s="22" t="s">
        <v>16</v>
      </c>
      <c r="E307" s="22" t="s">
        <v>52</v>
      </c>
      <c r="F307" s="23">
        <v>8500</v>
      </c>
      <c r="G307" s="24" t="s">
        <v>18</v>
      </c>
      <c r="H307" s="22"/>
      <c r="I307" s="22"/>
      <c r="J307" s="22"/>
      <c r="K307" s="22"/>
      <c r="L307" s="22"/>
      <c r="M307" s="22" t="s">
        <v>423</v>
      </c>
      <c r="N307" s="22"/>
      <c r="O307" s="22"/>
      <c r="P307" s="291" t="s">
        <v>462</v>
      </c>
      <c r="Q307" s="292"/>
      <c r="R307" s="293"/>
      <c r="T307" s="50"/>
      <c r="U307" s="50"/>
      <c r="V307" s="50"/>
      <c r="W307" s="50"/>
      <c r="X307" s="50"/>
      <c r="Y307" s="50"/>
    </row>
    <row r="308" spans="1:25" s="1" customFormat="1" ht="34.950000000000003" customHeight="1">
      <c r="A308" s="20" t="s">
        <v>111</v>
      </c>
      <c r="B308" s="21" t="s">
        <v>370</v>
      </c>
      <c r="C308" s="22" t="s">
        <v>255</v>
      </c>
      <c r="D308" s="22" t="s">
        <v>19</v>
      </c>
      <c r="E308" s="22" t="s">
        <v>44</v>
      </c>
      <c r="F308" s="23">
        <v>10000</v>
      </c>
      <c r="G308" s="24" t="s">
        <v>18</v>
      </c>
      <c r="H308" s="22"/>
      <c r="I308" s="22"/>
      <c r="J308" s="22"/>
      <c r="K308" s="22"/>
      <c r="L308" s="22"/>
      <c r="M308" s="22" t="s">
        <v>423</v>
      </c>
      <c r="N308" s="22"/>
      <c r="O308" s="22"/>
      <c r="P308" s="291" t="s">
        <v>462</v>
      </c>
      <c r="Q308" s="292"/>
      <c r="R308" s="293"/>
      <c r="T308" s="50"/>
      <c r="U308" s="50"/>
      <c r="V308" s="50"/>
      <c r="W308" s="50"/>
      <c r="X308" s="50"/>
      <c r="Y308" s="50"/>
    </row>
    <row r="309" spans="1:25" s="1" customFormat="1" ht="34.950000000000003" customHeight="1">
      <c r="A309" s="20" t="s">
        <v>111</v>
      </c>
      <c r="B309" s="21" t="s">
        <v>371</v>
      </c>
      <c r="C309" s="22" t="s">
        <v>255</v>
      </c>
      <c r="D309" s="22" t="s">
        <v>19</v>
      </c>
      <c r="E309" s="22" t="s">
        <v>44</v>
      </c>
      <c r="F309" s="23">
        <v>10000</v>
      </c>
      <c r="G309" s="24" t="s">
        <v>18</v>
      </c>
      <c r="H309" s="22"/>
      <c r="I309" s="22"/>
      <c r="J309" s="22"/>
      <c r="K309" s="22"/>
      <c r="L309" s="22"/>
      <c r="M309" s="22" t="s">
        <v>423</v>
      </c>
      <c r="N309" s="22"/>
      <c r="O309" s="22"/>
      <c r="P309" s="291" t="s">
        <v>462</v>
      </c>
      <c r="Q309" s="292"/>
      <c r="R309" s="293"/>
      <c r="T309" s="50"/>
      <c r="U309" s="50"/>
      <c r="V309" s="50"/>
      <c r="W309" s="50"/>
      <c r="X309" s="50"/>
      <c r="Y309" s="50"/>
    </row>
    <row r="310" spans="1:25" s="1" customFormat="1" ht="34.950000000000003" customHeight="1">
      <c r="A310" s="36" t="s">
        <v>111</v>
      </c>
      <c r="B310" s="37" t="s">
        <v>372</v>
      </c>
      <c r="C310" s="62" t="s">
        <v>255</v>
      </c>
      <c r="D310" s="62" t="s">
        <v>19</v>
      </c>
      <c r="E310" s="62" t="s">
        <v>44</v>
      </c>
      <c r="F310" s="63">
        <v>13000</v>
      </c>
      <c r="G310" s="64" t="s">
        <v>420</v>
      </c>
      <c r="H310" s="62">
        <v>28</v>
      </c>
      <c r="I310" s="62" t="s">
        <v>65</v>
      </c>
      <c r="J310" s="62"/>
      <c r="K310" s="65" t="s">
        <v>435</v>
      </c>
      <c r="L310" s="62"/>
      <c r="M310" s="62" t="s">
        <v>424</v>
      </c>
      <c r="N310" s="62"/>
      <c r="O310" s="62"/>
      <c r="P310" s="291" t="s">
        <v>462</v>
      </c>
      <c r="Q310" s="292"/>
      <c r="R310" s="293"/>
      <c r="T310" s="50"/>
      <c r="U310" s="50"/>
      <c r="V310" s="50"/>
      <c r="W310" s="50"/>
      <c r="X310" s="50"/>
      <c r="Y310" s="50"/>
    </row>
    <row r="311" spans="1:25" s="1" customFormat="1" ht="34.950000000000003" customHeight="1">
      <c r="A311" s="36" t="s">
        <v>111</v>
      </c>
      <c r="B311" s="37" t="s">
        <v>373</v>
      </c>
      <c r="C311" s="62" t="s">
        <v>255</v>
      </c>
      <c r="D311" s="62" t="s">
        <v>19</v>
      </c>
      <c r="E311" s="62" t="s">
        <v>44</v>
      </c>
      <c r="F311" s="63">
        <v>16000</v>
      </c>
      <c r="G311" s="64" t="s">
        <v>142</v>
      </c>
      <c r="H311" s="62">
        <v>46.5</v>
      </c>
      <c r="I311" s="62" t="s">
        <v>65</v>
      </c>
      <c r="J311" s="62"/>
      <c r="K311" s="65" t="s">
        <v>435</v>
      </c>
      <c r="L311" s="62"/>
      <c r="M311" s="62" t="s">
        <v>424</v>
      </c>
      <c r="N311" s="62"/>
      <c r="O311" s="62"/>
      <c r="P311" s="291" t="s">
        <v>462</v>
      </c>
      <c r="Q311" s="292"/>
      <c r="R311" s="293"/>
      <c r="T311" s="50"/>
      <c r="U311" s="50"/>
      <c r="V311" s="50"/>
      <c r="W311" s="50"/>
      <c r="X311" s="50"/>
      <c r="Y311" s="50"/>
    </row>
    <row r="312" spans="1:25" s="1" customFormat="1" ht="34.950000000000003" customHeight="1">
      <c r="A312" s="36" t="s">
        <v>111</v>
      </c>
      <c r="B312" s="37" t="s">
        <v>374</v>
      </c>
      <c r="C312" s="62" t="s">
        <v>255</v>
      </c>
      <c r="D312" s="62" t="s">
        <v>24</v>
      </c>
      <c r="E312" s="62" t="s">
        <v>50</v>
      </c>
      <c r="F312" s="63">
        <v>10600</v>
      </c>
      <c r="G312" s="64" t="s">
        <v>18</v>
      </c>
      <c r="H312" s="62">
        <v>24</v>
      </c>
      <c r="I312" s="62" t="s">
        <v>65</v>
      </c>
      <c r="J312" s="62" t="s">
        <v>434</v>
      </c>
      <c r="K312" s="65" t="s">
        <v>435</v>
      </c>
      <c r="L312" s="62" t="s">
        <v>436</v>
      </c>
      <c r="M312" s="62" t="s">
        <v>424</v>
      </c>
      <c r="N312" s="62"/>
      <c r="O312" s="62"/>
      <c r="P312" s="291" t="s">
        <v>462</v>
      </c>
      <c r="Q312" s="292"/>
      <c r="R312" s="293"/>
      <c r="T312" s="50"/>
      <c r="U312" s="50"/>
      <c r="V312" s="50"/>
      <c r="W312" s="50"/>
      <c r="X312" s="50"/>
      <c r="Y312" s="50"/>
    </row>
    <row r="313" spans="1:25" s="1" customFormat="1" ht="34.950000000000003" customHeight="1">
      <c r="A313" s="36" t="s">
        <v>111</v>
      </c>
      <c r="B313" s="37" t="s">
        <v>375</v>
      </c>
      <c r="C313" s="62" t="s">
        <v>255</v>
      </c>
      <c r="D313" s="62" t="s">
        <v>16</v>
      </c>
      <c r="E313" s="62" t="s">
        <v>52</v>
      </c>
      <c r="F313" s="63">
        <v>11000</v>
      </c>
      <c r="G313" s="64" t="s">
        <v>18</v>
      </c>
      <c r="H313" s="62">
        <v>24</v>
      </c>
      <c r="I313" s="62" t="s">
        <v>65</v>
      </c>
      <c r="J313" s="62" t="s">
        <v>434</v>
      </c>
      <c r="K313" s="65" t="s">
        <v>435</v>
      </c>
      <c r="L313" s="62" t="s">
        <v>436</v>
      </c>
      <c r="M313" s="62" t="s">
        <v>424</v>
      </c>
      <c r="N313" s="62"/>
      <c r="O313" s="62"/>
      <c r="P313" s="291" t="s">
        <v>462</v>
      </c>
      <c r="Q313" s="292"/>
      <c r="R313" s="293"/>
      <c r="T313" s="50"/>
      <c r="U313" s="50"/>
      <c r="V313" s="50"/>
      <c r="W313" s="50"/>
      <c r="X313" s="50"/>
      <c r="Y313" s="50"/>
    </row>
    <row r="314" spans="1:25" s="1" customFormat="1" ht="34.950000000000003" customHeight="1">
      <c r="A314" s="36" t="s">
        <v>111</v>
      </c>
      <c r="B314" s="37" t="s">
        <v>376</v>
      </c>
      <c r="C314" s="62" t="s">
        <v>255</v>
      </c>
      <c r="D314" s="62" t="s">
        <v>414</v>
      </c>
      <c r="E314" s="62" t="s">
        <v>427</v>
      </c>
      <c r="F314" s="63">
        <v>12000</v>
      </c>
      <c r="G314" s="64" t="s">
        <v>18</v>
      </c>
      <c r="H314" s="62">
        <v>24</v>
      </c>
      <c r="I314" s="62" t="s">
        <v>65</v>
      </c>
      <c r="J314" s="62" t="s">
        <v>434</v>
      </c>
      <c r="K314" s="65" t="s">
        <v>435</v>
      </c>
      <c r="L314" s="62" t="s">
        <v>436</v>
      </c>
      <c r="M314" s="62" t="s">
        <v>424</v>
      </c>
      <c r="N314" s="62"/>
      <c r="O314" s="62"/>
      <c r="P314" s="291" t="s">
        <v>462</v>
      </c>
      <c r="Q314" s="292"/>
      <c r="R314" s="293"/>
      <c r="T314" s="50"/>
      <c r="U314" s="50"/>
      <c r="V314" s="50"/>
      <c r="W314" s="50"/>
      <c r="X314" s="50"/>
      <c r="Y314" s="50"/>
    </row>
    <row r="315" spans="1:25" s="1" customFormat="1" ht="34.950000000000003" customHeight="1">
      <c r="A315" s="36" t="s">
        <v>111</v>
      </c>
      <c r="B315" s="37" t="s">
        <v>377</v>
      </c>
      <c r="C315" s="62" t="s">
        <v>255</v>
      </c>
      <c r="D315" s="62" t="s">
        <v>24</v>
      </c>
      <c r="E315" s="62" t="s">
        <v>50</v>
      </c>
      <c r="F315" s="63">
        <v>12000</v>
      </c>
      <c r="G315" s="64" t="s">
        <v>18</v>
      </c>
      <c r="H315" s="62">
        <v>24</v>
      </c>
      <c r="I315" s="62" t="s">
        <v>65</v>
      </c>
      <c r="J315" s="62" t="s">
        <v>434</v>
      </c>
      <c r="K315" s="65" t="s">
        <v>435</v>
      </c>
      <c r="L315" s="62" t="s">
        <v>436</v>
      </c>
      <c r="M315" s="62" t="s">
        <v>424</v>
      </c>
      <c r="N315" s="62"/>
      <c r="O315" s="62"/>
      <c r="P315" s="291" t="s">
        <v>462</v>
      </c>
      <c r="Q315" s="292"/>
      <c r="R315" s="293"/>
      <c r="T315" s="50"/>
      <c r="U315" s="50"/>
      <c r="V315" s="50"/>
      <c r="W315" s="50"/>
      <c r="X315" s="50"/>
      <c r="Y315" s="50"/>
    </row>
    <row r="316" spans="1:25" s="1" customFormat="1" ht="34.950000000000003" customHeight="1">
      <c r="A316" s="36" t="s">
        <v>111</v>
      </c>
      <c r="B316" s="37" t="s">
        <v>378</v>
      </c>
      <c r="C316" s="62" t="s">
        <v>255</v>
      </c>
      <c r="D316" s="62" t="s">
        <v>24</v>
      </c>
      <c r="E316" s="62" t="s">
        <v>50</v>
      </c>
      <c r="F316" s="63">
        <v>20000</v>
      </c>
      <c r="G316" s="64" t="s">
        <v>18</v>
      </c>
      <c r="H316" s="62">
        <v>41</v>
      </c>
      <c r="I316" s="62" t="s">
        <v>65</v>
      </c>
      <c r="J316" s="62" t="s">
        <v>434</v>
      </c>
      <c r="K316" s="65" t="s">
        <v>435</v>
      </c>
      <c r="L316" s="62" t="s">
        <v>436</v>
      </c>
      <c r="M316" s="62" t="s">
        <v>424</v>
      </c>
      <c r="N316" s="62"/>
      <c r="O316" s="62"/>
      <c r="P316" s="291" t="s">
        <v>462</v>
      </c>
      <c r="Q316" s="292"/>
      <c r="R316" s="293"/>
      <c r="T316" s="50"/>
      <c r="U316" s="50"/>
      <c r="V316" s="50"/>
      <c r="W316" s="50"/>
      <c r="X316" s="50"/>
      <c r="Y316" s="50"/>
    </row>
    <row r="317" spans="1:25" s="1" customFormat="1" ht="34.950000000000003" customHeight="1">
      <c r="A317" s="36" t="s">
        <v>111</v>
      </c>
      <c r="B317" s="37" t="s">
        <v>379</v>
      </c>
      <c r="C317" s="62" t="s">
        <v>255</v>
      </c>
      <c r="D317" s="62" t="s">
        <v>414</v>
      </c>
      <c r="E317" s="62" t="s">
        <v>427</v>
      </c>
      <c r="F317" s="63">
        <v>20000</v>
      </c>
      <c r="G317" s="64" t="s">
        <v>18</v>
      </c>
      <c r="H317" s="62">
        <v>41</v>
      </c>
      <c r="I317" s="62" t="s">
        <v>65</v>
      </c>
      <c r="J317" s="62" t="s">
        <v>434</v>
      </c>
      <c r="K317" s="65" t="s">
        <v>435</v>
      </c>
      <c r="L317" s="62" t="s">
        <v>436</v>
      </c>
      <c r="M317" s="62" t="s">
        <v>424</v>
      </c>
      <c r="N317" s="62"/>
      <c r="O317" s="62"/>
      <c r="P317" s="291" t="s">
        <v>462</v>
      </c>
      <c r="Q317" s="292"/>
      <c r="R317" s="293"/>
      <c r="T317" s="50"/>
      <c r="U317" s="50"/>
      <c r="V317" s="50"/>
      <c r="W317" s="50"/>
      <c r="X317" s="50"/>
      <c r="Y317" s="50"/>
    </row>
    <row r="318" spans="1:25" s="1" customFormat="1" ht="34.950000000000003" customHeight="1">
      <c r="A318" s="36" t="s">
        <v>111</v>
      </c>
      <c r="B318" s="37" t="s">
        <v>380</v>
      </c>
      <c r="C318" s="62" t="s">
        <v>255</v>
      </c>
      <c r="D318" s="62" t="s">
        <v>16</v>
      </c>
      <c r="E318" s="62" t="s">
        <v>52</v>
      </c>
      <c r="F318" s="63">
        <v>20000</v>
      </c>
      <c r="G318" s="64" t="s">
        <v>18</v>
      </c>
      <c r="H318" s="62">
        <v>41</v>
      </c>
      <c r="I318" s="62" t="s">
        <v>65</v>
      </c>
      <c r="J318" s="62" t="s">
        <v>434</v>
      </c>
      <c r="K318" s="65" t="s">
        <v>435</v>
      </c>
      <c r="L318" s="62" t="s">
        <v>436</v>
      </c>
      <c r="M318" s="62" t="s">
        <v>424</v>
      </c>
      <c r="N318" s="62"/>
      <c r="O318" s="62"/>
      <c r="P318" s="291" t="s">
        <v>462</v>
      </c>
      <c r="Q318" s="292"/>
      <c r="R318" s="293"/>
      <c r="T318" s="50"/>
      <c r="U318" s="50"/>
      <c r="V318" s="50"/>
      <c r="W318" s="50"/>
      <c r="X318" s="50"/>
      <c r="Y318" s="50"/>
    </row>
    <row r="319" spans="1:25" s="1" customFormat="1" ht="34.950000000000003" customHeight="1">
      <c r="A319" s="36" t="s">
        <v>111</v>
      </c>
      <c r="B319" s="37" t="s">
        <v>381</v>
      </c>
      <c r="C319" s="62" t="s">
        <v>255</v>
      </c>
      <c r="D319" s="62" t="s">
        <v>415</v>
      </c>
      <c r="E319" s="62" t="s">
        <v>56</v>
      </c>
      <c r="F319" s="63">
        <v>16000</v>
      </c>
      <c r="G319" s="64" t="s">
        <v>18</v>
      </c>
      <c r="H319" s="62">
        <v>41</v>
      </c>
      <c r="I319" s="62" t="s">
        <v>65</v>
      </c>
      <c r="J319" s="62" t="s">
        <v>434</v>
      </c>
      <c r="K319" s="65" t="s">
        <v>435</v>
      </c>
      <c r="L319" s="62" t="s">
        <v>436</v>
      </c>
      <c r="M319" s="62" t="s">
        <v>424</v>
      </c>
      <c r="N319" s="62"/>
      <c r="O319" s="62"/>
      <c r="P319" s="291" t="s">
        <v>462</v>
      </c>
      <c r="Q319" s="292"/>
      <c r="R319" s="293"/>
      <c r="T319" s="50"/>
      <c r="U319" s="50"/>
      <c r="V319" s="50"/>
      <c r="W319" s="50"/>
      <c r="X319" s="50"/>
      <c r="Y319" s="50"/>
    </row>
    <row r="320" spans="1:25" s="1" customFormat="1" ht="34.950000000000003" customHeight="1">
      <c r="A320" s="20" t="s">
        <v>111</v>
      </c>
      <c r="B320" s="21" t="s">
        <v>382</v>
      </c>
      <c r="C320" s="22" t="s">
        <v>410</v>
      </c>
      <c r="D320" s="22" t="s">
        <v>415</v>
      </c>
      <c r="E320" s="22" t="s">
        <v>56</v>
      </c>
      <c r="F320" s="23">
        <v>3500</v>
      </c>
      <c r="G320" s="24" t="s">
        <v>18</v>
      </c>
      <c r="H320" s="22"/>
      <c r="I320" s="22"/>
      <c r="J320" s="22"/>
      <c r="K320" s="22"/>
      <c r="L320" s="22"/>
      <c r="M320" s="22" t="s">
        <v>423</v>
      </c>
      <c r="N320" s="22"/>
      <c r="O320" s="22"/>
      <c r="P320" s="291" t="s">
        <v>462</v>
      </c>
      <c r="Q320" s="292"/>
      <c r="R320" s="293"/>
      <c r="T320" s="50"/>
      <c r="U320" s="50"/>
      <c r="V320" s="50"/>
      <c r="W320" s="50"/>
      <c r="X320" s="50"/>
      <c r="Y320" s="50"/>
    </row>
    <row r="321" spans="1:25" s="1" customFormat="1" ht="34.950000000000003" customHeight="1">
      <c r="A321" s="20" t="s">
        <v>111</v>
      </c>
      <c r="B321" s="21" t="s">
        <v>383</v>
      </c>
      <c r="C321" s="22" t="s">
        <v>410</v>
      </c>
      <c r="D321" s="22" t="s">
        <v>16</v>
      </c>
      <c r="E321" s="22" t="s">
        <v>52</v>
      </c>
      <c r="F321" s="23">
        <v>3500</v>
      </c>
      <c r="G321" s="24" t="s">
        <v>18</v>
      </c>
      <c r="H321" s="22"/>
      <c r="I321" s="22"/>
      <c r="J321" s="22"/>
      <c r="K321" s="22"/>
      <c r="L321" s="22"/>
      <c r="M321" s="22" t="s">
        <v>423</v>
      </c>
      <c r="N321" s="22"/>
      <c r="O321" s="22"/>
      <c r="P321" s="291" t="s">
        <v>462</v>
      </c>
      <c r="Q321" s="292"/>
      <c r="R321" s="293"/>
      <c r="T321" s="50"/>
      <c r="U321" s="50"/>
      <c r="V321" s="50"/>
      <c r="W321" s="50"/>
      <c r="X321" s="50"/>
      <c r="Y321" s="50"/>
    </row>
    <row r="322" spans="1:25" s="1" customFormat="1" ht="34.950000000000003" customHeight="1">
      <c r="A322" s="20" t="s">
        <v>111</v>
      </c>
      <c r="B322" s="21" t="s">
        <v>384</v>
      </c>
      <c r="C322" s="22" t="s">
        <v>410</v>
      </c>
      <c r="D322" s="22" t="s">
        <v>415</v>
      </c>
      <c r="E322" s="22" t="s">
        <v>56</v>
      </c>
      <c r="F322" s="23">
        <v>3500</v>
      </c>
      <c r="G322" s="24" t="s">
        <v>131</v>
      </c>
      <c r="H322" s="22"/>
      <c r="I322" s="22"/>
      <c r="J322" s="22"/>
      <c r="K322" s="22"/>
      <c r="L322" s="22"/>
      <c r="M322" s="22" t="s">
        <v>423</v>
      </c>
      <c r="N322" s="22"/>
      <c r="O322" s="22"/>
      <c r="P322" s="291" t="s">
        <v>462</v>
      </c>
      <c r="Q322" s="292"/>
      <c r="R322" s="293"/>
      <c r="T322" s="50"/>
      <c r="U322" s="50"/>
      <c r="V322" s="50"/>
      <c r="W322" s="50"/>
      <c r="X322" s="50"/>
      <c r="Y322" s="50"/>
    </row>
    <row r="323" spans="1:25" s="1" customFormat="1" ht="34.950000000000003" customHeight="1">
      <c r="A323" s="20" t="s">
        <v>111</v>
      </c>
      <c r="B323" s="21" t="s">
        <v>385</v>
      </c>
      <c r="C323" s="22" t="s">
        <v>410</v>
      </c>
      <c r="D323" s="22" t="s">
        <v>16</v>
      </c>
      <c r="E323" s="22" t="s">
        <v>52</v>
      </c>
      <c r="F323" s="23">
        <v>3500</v>
      </c>
      <c r="G323" s="24" t="s">
        <v>131</v>
      </c>
      <c r="H323" s="22"/>
      <c r="I323" s="22"/>
      <c r="J323" s="22"/>
      <c r="K323" s="22"/>
      <c r="L323" s="22"/>
      <c r="M323" s="22" t="s">
        <v>423</v>
      </c>
      <c r="N323" s="22"/>
      <c r="O323" s="22"/>
      <c r="P323" s="291" t="s">
        <v>462</v>
      </c>
      <c r="Q323" s="292"/>
      <c r="R323" s="293"/>
      <c r="T323" s="50"/>
      <c r="U323" s="50"/>
      <c r="V323" s="50"/>
      <c r="W323" s="50"/>
      <c r="X323" s="50"/>
      <c r="Y323" s="50"/>
    </row>
    <row r="324" spans="1:25" s="1" customFormat="1" ht="34.950000000000003" customHeight="1">
      <c r="A324" s="20" t="s">
        <v>111</v>
      </c>
      <c r="B324" s="21" t="s">
        <v>386</v>
      </c>
      <c r="C324" s="22" t="s">
        <v>410</v>
      </c>
      <c r="D324" s="22" t="s">
        <v>415</v>
      </c>
      <c r="E324" s="22" t="s">
        <v>56</v>
      </c>
      <c r="F324" s="23">
        <v>3000</v>
      </c>
      <c r="G324" s="24" t="s">
        <v>131</v>
      </c>
      <c r="H324" s="22"/>
      <c r="I324" s="22"/>
      <c r="J324" s="22"/>
      <c r="K324" s="22"/>
      <c r="L324" s="22"/>
      <c r="M324" s="22" t="s">
        <v>423</v>
      </c>
      <c r="N324" s="22"/>
      <c r="O324" s="22"/>
      <c r="P324" s="291" t="s">
        <v>462</v>
      </c>
      <c r="Q324" s="292"/>
      <c r="R324" s="293"/>
      <c r="T324" s="50"/>
      <c r="U324" s="50"/>
      <c r="V324" s="50"/>
      <c r="W324" s="50"/>
      <c r="X324" s="50"/>
      <c r="Y324" s="50"/>
    </row>
    <row r="325" spans="1:25" s="1" customFormat="1" ht="34.950000000000003" customHeight="1">
      <c r="A325" s="38" t="s">
        <v>111</v>
      </c>
      <c r="B325" s="39" t="s">
        <v>387</v>
      </c>
      <c r="C325" s="66" t="s">
        <v>411</v>
      </c>
      <c r="D325" s="66" t="s">
        <v>24</v>
      </c>
      <c r="E325" s="66" t="s">
        <v>50</v>
      </c>
      <c r="F325" s="67">
        <v>5400</v>
      </c>
      <c r="G325" s="68" t="s">
        <v>131</v>
      </c>
      <c r="H325" s="66"/>
      <c r="I325" s="66"/>
      <c r="J325" s="66"/>
      <c r="K325" s="66"/>
      <c r="L325" s="66"/>
      <c r="M325" s="66" t="s">
        <v>423</v>
      </c>
      <c r="N325" s="66"/>
      <c r="O325" s="66"/>
      <c r="P325" s="291" t="s">
        <v>462</v>
      </c>
      <c r="Q325" s="292"/>
      <c r="R325" s="293"/>
      <c r="T325" s="50"/>
      <c r="U325" s="50"/>
      <c r="V325" s="50"/>
      <c r="W325" s="50"/>
      <c r="X325" s="50"/>
      <c r="Y325" s="50"/>
    </row>
    <row r="326" spans="1:25" s="1" customFormat="1" ht="34.950000000000003" customHeight="1">
      <c r="A326" s="38" t="s">
        <v>111</v>
      </c>
      <c r="B326" s="39" t="s">
        <v>388</v>
      </c>
      <c r="C326" s="66" t="s">
        <v>411</v>
      </c>
      <c r="D326" s="66" t="s">
        <v>24</v>
      </c>
      <c r="E326" s="66" t="s">
        <v>50</v>
      </c>
      <c r="F326" s="67">
        <v>5200</v>
      </c>
      <c r="G326" s="68" t="s">
        <v>131</v>
      </c>
      <c r="H326" s="66"/>
      <c r="I326" s="66"/>
      <c r="J326" s="66"/>
      <c r="K326" s="66"/>
      <c r="L326" s="66"/>
      <c r="M326" s="66" t="s">
        <v>423</v>
      </c>
      <c r="N326" s="66"/>
      <c r="O326" s="66"/>
      <c r="P326" s="291" t="s">
        <v>462</v>
      </c>
      <c r="Q326" s="292"/>
      <c r="R326" s="293"/>
      <c r="T326" s="50"/>
      <c r="U326" s="50"/>
      <c r="V326" s="50"/>
      <c r="W326" s="50"/>
      <c r="X326" s="50"/>
      <c r="Y326" s="50"/>
    </row>
    <row r="327" spans="1:25" s="1" customFormat="1" ht="34.950000000000003" customHeight="1">
      <c r="A327" s="38" t="s">
        <v>111</v>
      </c>
      <c r="B327" s="39" t="s">
        <v>389</v>
      </c>
      <c r="C327" s="66" t="s">
        <v>411</v>
      </c>
      <c r="D327" s="66" t="s">
        <v>24</v>
      </c>
      <c r="E327" s="66" t="s">
        <v>50</v>
      </c>
      <c r="F327" s="67">
        <v>6200</v>
      </c>
      <c r="G327" s="68" t="s">
        <v>18</v>
      </c>
      <c r="H327" s="66"/>
      <c r="I327" s="66"/>
      <c r="J327" s="66"/>
      <c r="K327" s="66"/>
      <c r="L327" s="66"/>
      <c r="M327" s="66" t="s">
        <v>423</v>
      </c>
      <c r="N327" s="66"/>
      <c r="O327" s="66"/>
      <c r="P327" s="291" t="s">
        <v>462</v>
      </c>
      <c r="Q327" s="292"/>
      <c r="R327" s="293"/>
      <c r="T327" s="50"/>
      <c r="U327" s="50"/>
      <c r="V327" s="50"/>
      <c r="W327" s="50"/>
      <c r="X327" s="50"/>
      <c r="Y327" s="50"/>
    </row>
    <row r="328" spans="1:25" s="1" customFormat="1" ht="34.950000000000003" customHeight="1">
      <c r="A328" s="38" t="s">
        <v>111</v>
      </c>
      <c r="B328" s="39" t="s">
        <v>390</v>
      </c>
      <c r="C328" s="66" t="s">
        <v>411</v>
      </c>
      <c r="D328" s="66" t="s">
        <v>24</v>
      </c>
      <c r="E328" s="66" t="s">
        <v>50</v>
      </c>
      <c r="F328" s="67">
        <v>6200</v>
      </c>
      <c r="G328" s="68" t="s">
        <v>18</v>
      </c>
      <c r="H328" s="66"/>
      <c r="I328" s="66"/>
      <c r="J328" s="66"/>
      <c r="K328" s="66"/>
      <c r="L328" s="66"/>
      <c r="M328" s="66" t="s">
        <v>423</v>
      </c>
      <c r="N328" s="66"/>
      <c r="O328" s="66"/>
      <c r="P328" s="291" t="s">
        <v>462</v>
      </c>
      <c r="Q328" s="292"/>
      <c r="R328" s="293"/>
      <c r="T328" s="50"/>
      <c r="U328" s="50"/>
      <c r="V328" s="50"/>
      <c r="W328" s="50"/>
      <c r="X328" s="50"/>
      <c r="Y328" s="50"/>
    </row>
    <row r="329" spans="1:25" s="1" customFormat="1" ht="34.950000000000003" customHeight="1">
      <c r="A329" s="38" t="s">
        <v>111</v>
      </c>
      <c r="B329" s="39" t="s">
        <v>391</v>
      </c>
      <c r="C329" s="66" t="s">
        <v>411</v>
      </c>
      <c r="D329" s="66" t="s">
        <v>16</v>
      </c>
      <c r="E329" s="66" t="s">
        <v>52</v>
      </c>
      <c r="F329" s="67">
        <v>6200</v>
      </c>
      <c r="G329" s="68" t="s">
        <v>18</v>
      </c>
      <c r="H329" s="66"/>
      <c r="I329" s="66"/>
      <c r="J329" s="66"/>
      <c r="K329" s="66"/>
      <c r="L329" s="66"/>
      <c r="M329" s="66" t="s">
        <v>423</v>
      </c>
      <c r="N329" s="66"/>
      <c r="O329" s="66"/>
      <c r="P329" s="291" t="s">
        <v>462</v>
      </c>
      <c r="Q329" s="292"/>
      <c r="R329" s="293"/>
      <c r="T329" s="50"/>
      <c r="U329" s="50"/>
      <c r="V329" s="50"/>
      <c r="W329" s="50"/>
      <c r="X329" s="50"/>
      <c r="Y329" s="50"/>
    </row>
    <row r="330" spans="1:25" s="1" customFormat="1" ht="34.950000000000003" customHeight="1">
      <c r="A330" s="38" t="s">
        <v>111</v>
      </c>
      <c r="B330" s="39" t="s">
        <v>392</v>
      </c>
      <c r="C330" s="66" t="s">
        <v>411</v>
      </c>
      <c r="D330" s="66" t="s">
        <v>16</v>
      </c>
      <c r="E330" s="66" t="s">
        <v>52</v>
      </c>
      <c r="F330" s="67">
        <v>6200</v>
      </c>
      <c r="G330" s="68" t="s">
        <v>18</v>
      </c>
      <c r="H330" s="66"/>
      <c r="I330" s="66"/>
      <c r="J330" s="66"/>
      <c r="K330" s="66"/>
      <c r="L330" s="66"/>
      <c r="M330" s="66" t="s">
        <v>423</v>
      </c>
      <c r="N330" s="66"/>
      <c r="O330" s="66"/>
      <c r="P330" s="291" t="s">
        <v>462</v>
      </c>
      <c r="Q330" s="292"/>
      <c r="R330" s="293"/>
      <c r="T330" s="50"/>
      <c r="U330" s="50"/>
      <c r="V330" s="50"/>
      <c r="W330" s="50"/>
      <c r="X330" s="50"/>
      <c r="Y330" s="50"/>
    </row>
    <row r="331" spans="1:25" s="1" customFormat="1" ht="34.950000000000003" customHeight="1">
      <c r="A331" s="38" t="s">
        <v>111</v>
      </c>
      <c r="B331" s="39" t="s">
        <v>393</v>
      </c>
      <c r="C331" s="66" t="s">
        <v>411</v>
      </c>
      <c r="D331" s="66" t="s">
        <v>24</v>
      </c>
      <c r="E331" s="66" t="s">
        <v>50</v>
      </c>
      <c r="F331" s="67">
        <v>7200</v>
      </c>
      <c r="G331" s="68" t="s">
        <v>18</v>
      </c>
      <c r="H331" s="66"/>
      <c r="I331" s="66"/>
      <c r="J331" s="66"/>
      <c r="K331" s="66"/>
      <c r="L331" s="66"/>
      <c r="M331" s="66" t="s">
        <v>423</v>
      </c>
      <c r="N331" s="66"/>
      <c r="O331" s="66"/>
      <c r="P331" s="291" t="s">
        <v>462</v>
      </c>
      <c r="Q331" s="292"/>
      <c r="R331" s="293"/>
      <c r="T331" s="50"/>
      <c r="U331" s="50"/>
      <c r="V331" s="50"/>
      <c r="W331" s="50"/>
      <c r="X331" s="50"/>
      <c r="Y331" s="50"/>
    </row>
    <row r="332" spans="1:25" s="1" customFormat="1" ht="34.950000000000003" customHeight="1">
      <c r="A332" s="38" t="s">
        <v>111</v>
      </c>
      <c r="B332" s="39" t="s">
        <v>394</v>
      </c>
      <c r="C332" s="66" t="s">
        <v>411</v>
      </c>
      <c r="D332" s="66" t="s">
        <v>24</v>
      </c>
      <c r="E332" s="66" t="s">
        <v>50</v>
      </c>
      <c r="F332" s="67">
        <v>7200</v>
      </c>
      <c r="G332" s="68" t="s">
        <v>18</v>
      </c>
      <c r="H332" s="66"/>
      <c r="I332" s="66"/>
      <c r="J332" s="66"/>
      <c r="K332" s="66"/>
      <c r="L332" s="66"/>
      <c r="M332" s="66" t="s">
        <v>423</v>
      </c>
      <c r="N332" s="66"/>
      <c r="O332" s="66"/>
      <c r="P332" s="291" t="s">
        <v>462</v>
      </c>
      <c r="Q332" s="292"/>
      <c r="R332" s="293"/>
      <c r="T332" s="50"/>
      <c r="U332" s="50"/>
      <c r="V332" s="50"/>
      <c r="W332" s="50"/>
      <c r="X332" s="50"/>
      <c r="Y332" s="50"/>
    </row>
    <row r="333" spans="1:25" s="1" customFormat="1" ht="34.950000000000003" customHeight="1">
      <c r="A333" s="38" t="s">
        <v>111</v>
      </c>
      <c r="B333" s="39" t="s">
        <v>395</v>
      </c>
      <c r="C333" s="66" t="s">
        <v>411</v>
      </c>
      <c r="D333" s="66" t="s">
        <v>16</v>
      </c>
      <c r="E333" s="66" t="s">
        <v>52</v>
      </c>
      <c r="F333" s="67">
        <v>7200</v>
      </c>
      <c r="G333" s="68" t="s">
        <v>18</v>
      </c>
      <c r="H333" s="66"/>
      <c r="I333" s="66"/>
      <c r="J333" s="66"/>
      <c r="K333" s="66"/>
      <c r="L333" s="66"/>
      <c r="M333" s="66" t="s">
        <v>423</v>
      </c>
      <c r="N333" s="66"/>
      <c r="O333" s="66"/>
      <c r="P333" s="291" t="s">
        <v>462</v>
      </c>
      <c r="Q333" s="292"/>
      <c r="R333" s="293"/>
      <c r="T333" s="50"/>
      <c r="U333" s="50"/>
      <c r="V333" s="50"/>
      <c r="W333" s="50"/>
      <c r="X333" s="50"/>
      <c r="Y333" s="50"/>
    </row>
    <row r="334" spans="1:25" s="1" customFormat="1" ht="34.950000000000003" customHeight="1">
      <c r="A334" s="38" t="s">
        <v>111</v>
      </c>
      <c r="B334" s="39" t="s">
        <v>396</v>
      </c>
      <c r="C334" s="66" t="s">
        <v>411</v>
      </c>
      <c r="D334" s="66" t="s">
        <v>16</v>
      </c>
      <c r="E334" s="66" t="s">
        <v>52</v>
      </c>
      <c r="F334" s="67">
        <v>7200</v>
      </c>
      <c r="G334" s="68" t="s">
        <v>18</v>
      </c>
      <c r="H334" s="66"/>
      <c r="I334" s="66"/>
      <c r="J334" s="66"/>
      <c r="K334" s="66"/>
      <c r="L334" s="66"/>
      <c r="M334" s="66" t="s">
        <v>423</v>
      </c>
      <c r="N334" s="66"/>
      <c r="O334" s="66"/>
      <c r="P334" s="291" t="s">
        <v>462</v>
      </c>
      <c r="Q334" s="292"/>
      <c r="R334" s="293"/>
      <c r="T334" s="50"/>
      <c r="U334" s="50"/>
      <c r="V334" s="50"/>
      <c r="W334" s="50"/>
      <c r="X334" s="50"/>
      <c r="Y334" s="50"/>
    </row>
    <row r="335" spans="1:25" s="1" customFormat="1" ht="34.950000000000003" customHeight="1">
      <c r="A335" s="38" t="s">
        <v>111</v>
      </c>
      <c r="B335" s="39" t="s">
        <v>397</v>
      </c>
      <c r="C335" s="66" t="s">
        <v>411</v>
      </c>
      <c r="D335" s="66" t="s">
        <v>16</v>
      </c>
      <c r="E335" s="66" t="s">
        <v>52</v>
      </c>
      <c r="F335" s="67">
        <v>7200</v>
      </c>
      <c r="G335" s="68" t="s">
        <v>18</v>
      </c>
      <c r="H335" s="66"/>
      <c r="I335" s="66"/>
      <c r="J335" s="66"/>
      <c r="K335" s="66"/>
      <c r="L335" s="66"/>
      <c r="M335" s="66" t="s">
        <v>423</v>
      </c>
      <c r="N335" s="66"/>
      <c r="O335" s="66"/>
      <c r="P335" s="291" t="s">
        <v>462</v>
      </c>
      <c r="Q335" s="292"/>
      <c r="R335" s="293"/>
      <c r="T335" s="50"/>
      <c r="U335" s="50"/>
      <c r="V335" s="50"/>
      <c r="W335" s="50"/>
      <c r="X335" s="50"/>
      <c r="Y335" s="50"/>
    </row>
    <row r="336" spans="1:25" s="1" customFormat="1" ht="34.950000000000003" customHeight="1">
      <c r="A336" s="38" t="s">
        <v>111</v>
      </c>
      <c r="B336" s="39" t="s">
        <v>398</v>
      </c>
      <c r="C336" s="66" t="s">
        <v>411</v>
      </c>
      <c r="D336" s="66" t="s">
        <v>16</v>
      </c>
      <c r="E336" s="66" t="s">
        <v>52</v>
      </c>
      <c r="F336" s="67">
        <v>10000</v>
      </c>
      <c r="G336" s="68" t="s">
        <v>18</v>
      </c>
      <c r="H336" s="66"/>
      <c r="I336" s="66"/>
      <c r="J336" s="66"/>
      <c r="K336" s="66"/>
      <c r="L336" s="66"/>
      <c r="M336" s="66" t="s">
        <v>423</v>
      </c>
      <c r="N336" s="66"/>
      <c r="O336" s="66"/>
      <c r="P336" s="291" t="s">
        <v>462</v>
      </c>
      <c r="Q336" s="292"/>
      <c r="R336" s="293"/>
      <c r="T336" s="50"/>
      <c r="U336" s="50"/>
      <c r="V336" s="50"/>
      <c r="W336" s="50"/>
      <c r="X336" s="50"/>
      <c r="Y336" s="50"/>
    </row>
    <row r="337" spans="1:25" s="1" customFormat="1" ht="34.950000000000003" customHeight="1">
      <c r="A337" s="38" t="s">
        <v>111</v>
      </c>
      <c r="B337" s="39" t="s">
        <v>399</v>
      </c>
      <c r="C337" s="66" t="s">
        <v>411</v>
      </c>
      <c r="D337" s="66" t="s">
        <v>16</v>
      </c>
      <c r="E337" s="66" t="s">
        <v>52</v>
      </c>
      <c r="F337" s="67">
        <v>10000</v>
      </c>
      <c r="G337" s="68" t="s">
        <v>18</v>
      </c>
      <c r="H337" s="66"/>
      <c r="I337" s="66"/>
      <c r="J337" s="66"/>
      <c r="K337" s="66"/>
      <c r="L337" s="66"/>
      <c r="M337" s="66" t="s">
        <v>423</v>
      </c>
      <c r="N337" s="66"/>
      <c r="O337" s="66"/>
      <c r="P337" s="291" t="s">
        <v>462</v>
      </c>
      <c r="Q337" s="292"/>
      <c r="R337" s="293"/>
      <c r="T337" s="50"/>
      <c r="U337" s="50"/>
      <c r="V337" s="50"/>
      <c r="W337" s="50"/>
      <c r="X337" s="50"/>
      <c r="Y337" s="50"/>
    </row>
    <row r="338" spans="1:25" s="1" customFormat="1" ht="34.950000000000003" customHeight="1">
      <c r="A338" s="38" t="s">
        <v>111</v>
      </c>
      <c r="B338" s="39" t="s">
        <v>400</v>
      </c>
      <c r="C338" s="66" t="s">
        <v>411</v>
      </c>
      <c r="D338" s="66" t="s">
        <v>19</v>
      </c>
      <c r="E338" s="66" t="s">
        <v>44</v>
      </c>
      <c r="F338" s="67">
        <v>10400</v>
      </c>
      <c r="G338" s="68" t="s">
        <v>18</v>
      </c>
      <c r="H338" s="66"/>
      <c r="I338" s="66"/>
      <c r="J338" s="66"/>
      <c r="K338" s="66"/>
      <c r="L338" s="66"/>
      <c r="M338" s="66" t="s">
        <v>423</v>
      </c>
      <c r="N338" s="66"/>
      <c r="O338" s="66"/>
      <c r="P338" s="291" t="s">
        <v>462</v>
      </c>
      <c r="Q338" s="292"/>
      <c r="R338" s="293"/>
      <c r="T338" s="50"/>
      <c r="U338" s="50"/>
      <c r="V338" s="50"/>
      <c r="W338" s="50"/>
      <c r="X338" s="50"/>
      <c r="Y338" s="50"/>
    </row>
    <row r="339" spans="1:25" s="1" customFormat="1" ht="34.950000000000003" customHeight="1">
      <c r="A339" s="38" t="s">
        <v>111</v>
      </c>
      <c r="B339" s="39" t="s">
        <v>401</v>
      </c>
      <c r="C339" s="66" t="s">
        <v>411</v>
      </c>
      <c r="D339" s="66" t="s">
        <v>19</v>
      </c>
      <c r="E339" s="66" t="s">
        <v>44</v>
      </c>
      <c r="F339" s="67">
        <v>10400</v>
      </c>
      <c r="G339" s="68" t="s">
        <v>18</v>
      </c>
      <c r="H339" s="66"/>
      <c r="I339" s="66"/>
      <c r="J339" s="66"/>
      <c r="K339" s="66"/>
      <c r="L339" s="66"/>
      <c r="M339" s="66" t="s">
        <v>423</v>
      </c>
      <c r="N339" s="66"/>
      <c r="O339" s="66"/>
      <c r="P339" s="291" t="s">
        <v>462</v>
      </c>
      <c r="Q339" s="292"/>
      <c r="R339" s="293"/>
      <c r="T339" s="50"/>
      <c r="U339" s="50"/>
      <c r="V339" s="50"/>
      <c r="W339" s="50"/>
      <c r="X339" s="50"/>
      <c r="Y339" s="50"/>
    </row>
    <row r="340" spans="1:25" s="1" customFormat="1" ht="34.950000000000003" customHeight="1">
      <c r="A340" s="36" t="s">
        <v>111</v>
      </c>
      <c r="B340" s="37" t="s">
        <v>402</v>
      </c>
      <c r="C340" s="62" t="s">
        <v>412</v>
      </c>
      <c r="D340" s="62" t="s">
        <v>414</v>
      </c>
      <c r="E340" s="62" t="s">
        <v>427</v>
      </c>
      <c r="F340" s="63">
        <v>12000</v>
      </c>
      <c r="G340" s="64" t="s">
        <v>131</v>
      </c>
      <c r="H340" s="62">
        <v>44</v>
      </c>
      <c r="I340" s="62" t="s">
        <v>65</v>
      </c>
      <c r="J340" s="62" t="s">
        <v>434</v>
      </c>
      <c r="K340" s="65" t="s">
        <v>435</v>
      </c>
      <c r="L340" s="62" t="s">
        <v>436</v>
      </c>
      <c r="M340" s="69" t="s">
        <v>428</v>
      </c>
      <c r="N340" s="62"/>
      <c r="O340" s="62"/>
      <c r="P340" s="291" t="s">
        <v>462</v>
      </c>
      <c r="Q340" s="292"/>
      <c r="R340" s="293"/>
      <c r="T340" s="50"/>
      <c r="U340" s="50"/>
      <c r="V340" s="50"/>
      <c r="W340" s="50"/>
      <c r="X340" s="50"/>
      <c r="Y340" s="50"/>
    </row>
    <row r="341" spans="1:25" s="1" customFormat="1" ht="34.950000000000003" customHeight="1">
      <c r="A341" s="36" t="s">
        <v>111</v>
      </c>
      <c r="B341" s="37" t="s">
        <v>403</v>
      </c>
      <c r="C341" s="62" t="s">
        <v>412</v>
      </c>
      <c r="D341" s="62" t="s">
        <v>24</v>
      </c>
      <c r="E341" s="62" t="s">
        <v>50</v>
      </c>
      <c r="F341" s="63">
        <v>12000</v>
      </c>
      <c r="G341" s="64" t="s">
        <v>131</v>
      </c>
      <c r="H341" s="62">
        <v>44</v>
      </c>
      <c r="I341" s="62" t="s">
        <v>65</v>
      </c>
      <c r="J341" s="62" t="s">
        <v>434</v>
      </c>
      <c r="K341" s="65" t="s">
        <v>435</v>
      </c>
      <c r="L341" s="62" t="s">
        <v>436</v>
      </c>
      <c r="M341" s="69" t="s">
        <v>428</v>
      </c>
      <c r="N341" s="62"/>
      <c r="O341" s="62"/>
      <c r="P341" s="291" t="s">
        <v>462</v>
      </c>
      <c r="Q341" s="292"/>
      <c r="R341" s="293"/>
      <c r="T341" s="50"/>
      <c r="U341" s="50"/>
      <c r="V341" s="50"/>
      <c r="W341" s="50"/>
      <c r="X341" s="50"/>
      <c r="Y341" s="50"/>
    </row>
    <row r="342" spans="1:25" s="1" customFormat="1" ht="34.950000000000003" customHeight="1">
      <c r="A342" s="36" t="s">
        <v>111</v>
      </c>
      <c r="B342" s="37" t="s">
        <v>404</v>
      </c>
      <c r="C342" s="62" t="s">
        <v>412</v>
      </c>
      <c r="D342" s="62" t="s">
        <v>416</v>
      </c>
      <c r="E342" s="62" t="s">
        <v>426</v>
      </c>
      <c r="F342" s="63">
        <v>27000</v>
      </c>
      <c r="G342" s="64" t="s">
        <v>131</v>
      </c>
      <c r="H342" s="62">
        <v>83</v>
      </c>
      <c r="I342" s="62" t="s">
        <v>297</v>
      </c>
      <c r="J342" s="62" t="s">
        <v>434</v>
      </c>
      <c r="K342" s="65" t="s">
        <v>435</v>
      </c>
      <c r="L342" s="62" t="s">
        <v>436</v>
      </c>
      <c r="M342" s="69" t="s">
        <v>428</v>
      </c>
      <c r="N342" s="62"/>
      <c r="O342" s="62"/>
      <c r="P342" s="291" t="s">
        <v>462</v>
      </c>
      <c r="Q342" s="292"/>
      <c r="R342" s="293"/>
      <c r="T342" s="50"/>
      <c r="U342" s="50"/>
      <c r="V342" s="50"/>
      <c r="W342" s="50"/>
      <c r="X342" s="50"/>
      <c r="Y342" s="50"/>
    </row>
    <row r="343" spans="1:25" s="1" customFormat="1" ht="34.950000000000003" customHeight="1">
      <c r="A343" s="36" t="s">
        <v>111</v>
      </c>
      <c r="B343" s="37" t="s">
        <v>405</v>
      </c>
      <c r="C343" s="62" t="s">
        <v>412</v>
      </c>
      <c r="D343" s="62" t="s">
        <v>416</v>
      </c>
      <c r="E343" s="62" t="s">
        <v>426</v>
      </c>
      <c r="F343" s="63">
        <v>12000</v>
      </c>
      <c r="G343" s="64" t="s">
        <v>131</v>
      </c>
      <c r="H343" s="62">
        <v>49</v>
      </c>
      <c r="I343" s="62" t="s">
        <v>297</v>
      </c>
      <c r="J343" s="62" t="s">
        <v>434</v>
      </c>
      <c r="K343" s="65" t="s">
        <v>435</v>
      </c>
      <c r="L343" s="62" t="s">
        <v>436</v>
      </c>
      <c r="M343" s="69" t="s">
        <v>428</v>
      </c>
      <c r="N343" s="62"/>
      <c r="O343" s="62"/>
      <c r="P343" s="291" t="s">
        <v>462</v>
      </c>
      <c r="Q343" s="292"/>
      <c r="R343" s="293"/>
      <c r="T343" s="50"/>
      <c r="U343" s="50"/>
      <c r="V343" s="50"/>
      <c r="W343" s="50"/>
      <c r="X343" s="50"/>
      <c r="Y343" s="50"/>
    </row>
    <row r="344" spans="1:25" s="1" customFormat="1" ht="34.950000000000003" customHeight="1">
      <c r="A344" s="36" t="s">
        <v>111</v>
      </c>
      <c r="B344" s="37" t="s">
        <v>406</v>
      </c>
      <c r="C344" s="62" t="s">
        <v>412</v>
      </c>
      <c r="D344" s="62" t="s">
        <v>414</v>
      </c>
      <c r="E344" s="62" t="s">
        <v>427</v>
      </c>
      <c r="F344" s="63">
        <v>20000</v>
      </c>
      <c r="G344" s="64" t="s">
        <v>131</v>
      </c>
      <c r="H344" s="62">
        <v>49</v>
      </c>
      <c r="I344" s="62" t="s">
        <v>65</v>
      </c>
      <c r="J344" s="62" t="s">
        <v>434</v>
      </c>
      <c r="K344" s="65" t="s">
        <v>435</v>
      </c>
      <c r="L344" s="62" t="s">
        <v>436</v>
      </c>
      <c r="M344" s="69" t="s">
        <v>428</v>
      </c>
      <c r="N344" s="62"/>
      <c r="O344" s="62"/>
      <c r="P344" s="291" t="s">
        <v>462</v>
      </c>
      <c r="Q344" s="292"/>
      <c r="R344" s="293"/>
      <c r="T344" s="50"/>
      <c r="U344" s="50"/>
      <c r="V344" s="50"/>
      <c r="W344" s="50"/>
      <c r="X344" s="50"/>
      <c r="Y344" s="50"/>
    </row>
    <row r="345" spans="1:25" s="1" customFormat="1" ht="34.950000000000003" customHeight="1">
      <c r="A345" s="36" t="s">
        <v>111</v>
      </c>
      <c r="B345" s="37" t="s">
        <v>407</v>
      </c>
      <c r="C345" s="62" t="s">
        <v>412</v>
      </c>
      <c r="D345" s="62" t="s">
        <v>24</v>
      </c>
      <c r="E345" s="62" t="s">
        <v>50</v>
      </c>
      <c r="F345" s="63">
        <v>20000</v>
      </c>
      <c r="G345" s="64" t="s">
        <v>131</v>
      </c>
      <c r="H345" s="62">
        <v>49</v>
      </c>
      <c r="I345" s="62" t="s">
        <v>65</v>
      </c>
      <c r="J345" s="62" t="s">
        <v>434</v>
      </c>
      <c r="K345" s="65" t="s">
        <v>435</v>
      </c>
      <c r="L345" s="62" t="s">
        <v>436</v>
      </c>
      <c r="M345" s="69" t="s">
        <v>428</v>
      </c>
      <c r="N345" s="62"/>
      <c r="O345" s="62"/>
      <c r="P345" s="291" t="s">
        <v>462</v>
      </c>
      <c r="Q345" s="292"/>
      <c r="R345" s="293"/>
      <c r="T345" s="50"/>
      <c r="U345" s="50"/>
      <c r="V345" s="50"/>
      <c r="W345" s="50"/>
      <c r="X345" s="50"/>
      <c r="Y345" s="50"/>
    </row>
    <row r="346" spans="1:25" s="1" customFormat="1" ht="34.950000000000003" customHeight="1">
      <c r="A346" s="36" t="s">
        <v>111</v>
      </c>
      <c r="B346" s="37" t="s">
        <v>408</v>
      </c>
      <c r="C346" s="62" t="s">
        <v>412</v>
      </c>
      <c r="D346" s="62" t="s">
        <v>414</v>
      </c>
      <c r="E346" s="62" t="s">
        <v>427</v>
      </c>
      <c r="F346" s="63">
        <v>31000</v>
      </c>
      <c r="G346" s="64" t="s">
        <v>131</v>
      </c>
      <c r="H346" s="62">
        <v>79</v>
      </c>
      <c r="I346" s="62" t="s">
        <v>65</v>
      </c>
      <c r="J346" s="62" t="s">
        <v>434</v>
      </c>
      <c r="K346" s="65" t="s">
        <v>435</v>
      </c>
      <c r="L346" s="62" t="s">
        <v>436</v>
      </c>
      <c r="M346" s="69" t="s">
        <v>428</v>
      </c>
      <c r="N346" s="62"/>
      <c r="O346" s="62"/>
      <c r="P346" s="291" t="s">
        <v>462</v>
      </c>
      <c r="Q346" s="292"/>
      <c r="R346" s="293"/>
      <c r="T346" s="50"/>
      <c r="U346" s="50"/>
      <c r="V346" s="50"/>
      <c r="W346" s="50"/>
      <c r="X346" s="50"/>
      <c r="Y346" s="50"/>
    </row>
    <row r="347" spans="1:25" s="1" customFormat="1" ht="34.950000000000003" customHeight="1">
      <c r="A347" s="36" t="s">
        <v>111</v>
      </c>
      <c r="B347" s="37" t="s">
        <v>409</v>
      </c>
      <c r="C347" s="62" t="s">
        <v>412</v>
      </c>
      <c r="D347" s="62" t="s">
        <v>24</v>
      </c>
      <c r="E347" s="62" t="s">
        <v>50</v>
      </c>
      <c r="F347" s="63">
        <v>31000</v>
      </c>
      <c r="G347" s="64" t="s">
        <v>131</v>
      </c>
      <c r="H347" s="62">
        <v>79</v>
      </c>
      <c r="I347" s="62" t="s">
        <v>65</v>
      </c>
      <c r="J347" s="62" t="s">
        <v>434</v>
      </c>
      <c r="K347" s="65" t="s">
        <v>435</v>
      </c>
      <c r="L347" s="62" t="s">
        <v>436</v>
      </c>
      <c r="M347" s="69" t="s">
        <v>428</v>
      </c>
      <c r="N347" s="62"/>
      <c r="O347" s="62"/>
      <c r="P347" s="291" t="s">
        <v>462</v>
      </c>
      <c r="Q347" s="292"/>
      <c r="R347" s="293"/>
      <c r="T347" s="50"/>
      <c r="U347" s="50"/>
      <c r="V347" s="50"/>
      <c r="W347" s="50"/>
      <c r="X347" s="50"/>
      <c r="Y347" s="50"/>
    </row>
    <row r="348" spans="1:25" s="1" customFormat="1" ht="34.950000000000003" customHeight="1">
      <c r="A348" s="20" t="s">
        <v>111</v>
      </c>
      <c r="B348" s="21" t="s">
        <v>404</v>
      </c>
      <c r="C348" s="22" t="s">
        <v>412</v>
      </c>
      <c r="D348" s="22" t="s">
        <v>417</v>
      </c>
      <c r="E348" s="22" t="s">
        <v>426</v>
      </c>
      <c r="F348" s="23">
        <v>27000</v>
      </c>
      <c r="G348" s="24" t="s">
        <v>131</v>
      </c>
      <c r="H348" s="22"/>
      <c r="I348" s="22"/>
      <c r="J348" s="22"/>
      <c r="K348" s="22"/>
      <c r="L348" s="22"/>
      <c r="M348" s="22" t="s">
        <v>425</v>
      </c>
      <c r="N348" s="22"/>
      <c r="O348" s="22"/>
      <c r="P348" s="291" t="s">
        <v>462</v>
      </c>
      <c r="Q348" s="292"/>
      <c r="R348" s="293"/>
      <c r="T348" s="50"/>
      <c r="U348" s="50"/>
      <c r="V348" s="50"/>
      <c r="W348" s="50"/>
      <c r="X348" s="50"/>
      <c r="Y348" s="50"/>
    </row>
    <row r="349" spans="1:25" s="1" customFormat="1" ht="34.950000000000003" customHeight="1">
      <c r="A349" s="40" t="s">
        <v>111</v>
      </c>
      <c r="B349" s="41" t="s">
        <v>429</v>
      </c>
      <c r="C349" s="42" t="s">
        <v>413</v>
      </c>
      <c r="D349" s="42" t="s">
        <v>19</v>
      </c>
      <c r="E349" s="42" t="s">
        <v>44</v>
      </c>
      <c r="F349" s="70">
        <v>2000</v>
      </c>
      <c r="G349" s="71" t="s">
        <v>421</v>
      </c>
      <c r="H349" s="42"/>
      <c r="I349" s="42"/>
      <c r="J349" s="42"/>
      <c r="K349" s="42"/>
      <c r="L349" s="42"/>
      <c r="M349" s="42" t="s">
        <v>433</v>
      </c>
      <c r="N349" s="42"/>
      <c r="O349" s="42"/>
      <c r="P349" s="291" t="s">
        <v>462</v>
      </c>
      <c r="Q349" s="292"/>
      <c r="R349" s="293"/>
      <c r="T349" s="50"/>
      <c r="U349" s="50"/>
      <c r="V349" s="50"/>
      <c r="W349" s="50"/>
      <c r="X349" s="50"/>
      <c r="Y349" s="50"/>
    </row>
    <row r="350" spans="1:25" s="1" customFormat="1" ht="34.950000000000003" customHeight="1">
      <c r="A350" s="40" t="s">
        <v>111</v>
      </c>
      <c r="B350" s="41" t="s">
        <v>430</v>
      </c>
      <c r="C350" s="42" t="s">
        <v>413</v>
      </c>
      <c r="D350" s="42" t="s">
        <v>19</v>
      </c>
      <c r="E350" s="42" t="s">
        <v>44</v>
      </c>
      <c r="F350" s="70">
        <v>2000</v>
      </c>
      <c r="G350" s="71" t="s">
        <v>421</v>
      </c>
      <c r="H350" s="42"/>
      <c r="I350" s="42"/>
      <c r="J350" s="42"/>
      <c r="K350" s="42"/>
      <c r="L350" s="42"/>
      <c r="M350" s="42" t="s">
        <v>433</v>
      </c>
      <c r="N350" s="42"/>
      <c r="O350" s="42"/>
      <c r="P350" s="291" t="s">
        <v>462</v>
      </c>
      <c r="Q350" s="292"/>
      <c r="R350" s="293"/>
      <c r="T350" s="50"/>
      <c r="U350" s="50"/>
      <c r="V350" s="50"/>
      <c r="W350" s="50"/>
      <c r="X350" s="50"/>
      <c r="Y350" s="50"/>
    </row>
    <row r="351" spans="1:25" s="1" customFormat="1" ht="34.950000000000003" customHeight="1">
      <c r="A351" s="40" t="s">
        <v>111</v>
      </c>
      <c r="B351" s="41" t="s">
        <v>431</v>
      </c>
      <c r="C351" s="42" t="s">
        <v>413</v>
      </c>
      <c r="D351" s="42" t="s">
        <v>16</v>
      </c>
      <c r="E351" s="42" t="s">
        <v>52</v>
      </c>
      <c r="F351" s="70">
        <v>1000</v>
      </c>
      <c r="G351" s="71" t="s">
        <v>421</v>
      </c>
      <c r="H351" s="42"/>
      <c r="I351" s="42"/>
      <c r="J351" s="42"/>
      <c r="K351" s="42"/>
      <c r="L351" s="42"/>
      <c r="M351" s="42" t="s">
        <v>433</v>
      </c>
      <c r="N351" s="42"/>
      <c r="O351" s="42"/>
      <c r="P351" s="291" t="s">
        <v>462</v>
      </c>
      <c r="Q351" s="292"/>
      <c r="R351" s="293"/>
      <c r="T351" s="50"/>
      <c r="U351" s="50"/>
      <c r="V351" s="50"/>
      <c r="W351" s="50"/>
      <c r="X351" s="50"/>
      <c r="Y351" s="50"/>
    </row>
    <row r="352" spans="1:25" ht="34.950000000000003" customHeight="1">
      <c r="A352" s="40" t="s">
        <v>111</v>
      </c>
      <c r="B352" s="41" t="s">
        <v>432</v>
      </c>
      <c r="C352" s="42" t="s">
        <v>413</v>
      </c>
      <c r="D352" s="42" t="s">
        <v>16</v>
      </c>
      <c r="E352" s="42" t="s">
        <v>52</v>
      </c>
      <c r="F352" s="70">
        <v>1000</v>
      </c>
      <c r="G352" s="71" t="s">
        <v>421</v>
      </c>
      <c r="H352" s="42"/>
      <c r="I352" s="42"/>
      <c r="J352" s="42"/>
      <c r="K352" s="42"/>
      <c r="L352" s="42"/>
      <c r="M352" s="42" t="s">
        <v>433</v>
      </c>
      <c r="N352" s="42"/>
      <c r="O352" s="42"/>
      <c r="P352" s="291" t="s">
        <v>462</v>
      </c>
      <c r="Q352" s="292"/>
      <c r="R352" s="293"/>
      <c r="T352" s="50"/>
      <c r="U352" s="50"/>
      <c r="V352" s="50"/>
      <c r="W352" s="50"/>
      <c r="X352" s="50"/>
      <c r="Y352" s="50"/>
    </row>
    <row r="353" ht="25.2" customHeight="1"/>
    <row r="354" ht="25.2" customHeight="1"/>
    <row r="1048084" spans="5:5">
      <c r="E1048084" s="11"/>
    </row>
  </sheetData>
  <autoFilter ref="A1:Y352">
    <filterColumn colId="3" showButton="0"/>
    <filterColumn colId="13" showButton="0"/>
  </autoFilter>
  <mergeCells count="103">
    <mergeCell ref="D1:E1"/>
    <mergeCell ref="N1:O1"/>
    <mergeCell ref="P252:R252"/>
    <mergeCell ref="P253:R253"/>
    <mergeCell ref="P254:R254"/>
    <mergeCell ref="P255:R255"/>
    <mergeCell ref="P262:R262"/>
    <mergeCell ref="P263:R263"/>
    <mergeCell ref="P264:R264"/>
    <mergeCell ref="P265:R265"/>
    <mergeCell ref="P266:R266"/>
    <mergeCell ref="P267:R267"/>
    <mergeCell ref="P256:R256"/>
    <mergeCell ref="P257:R257"/>
    <mergeCell ref="P258:R258"/>
    <mergeCell ref="P259:R259"/>
    <mergeCell ref="P260:R260"/>
    <mergeCell ref="P261:R261"/>
    <mergeCell ref="P274:R274"/>
    <mergeCell ref="P275:R275"/>
    <mergeCell ref="P276:R276"/>
    <mergeCell ref="P277:R277"/>
    <mergeCell ref="P278:R278"/>
    <mergeCell ref="P279:R279"/>
    <mergeCell ref="P268:R268"/>
    <mergeCell ref="P269:R269"/>
    <mergeCell ref="P270:R270"/>
    <mergeCell ref="P271:R271"/>
    <mergeCell ref="P272:R272"/>
    <mergeCell ref="P273:R273"/>
    <mergeCell ref="P286:R286"/>
    <mergeCell ref="P287:R287"/>
    <mergeCell ref="P288:R288"/>
    <mergeCell ref="P289:R289"/>
    <mergeCell ref="P290:R290"/>
    <mergeCell ref="P291:R291"/>
    <mergeCell ref="P280:R280"/>
    <mergeCell ref="P281:R281"/>
    <mergeCell ref="P282:R282"/>
    <mergeCell ref="P283:R283"/>
    <mergeCell ref="P284:R284"/>
    <mergeCell ref="P285:R285"/>
    <mergeCell ref="P298:R298"/>
    <mergeCell ref="P299:R299"/>
    <mergeCell ref="P300:R300"/>
    <mergeCell ref="P301:R301"/>
    <mergeCell ref="P302:R302"/>
    <mergeCell ref="P303:R303"/>
    <mergeCell ref="P292:R292"/>
    <mergeCell ref="P293:R293"/>
    <mergeCell ref="P294:R294"/>
    <mergeCell ref="P295:R295"/>
    <mergeCell ref="P296:R296"/>
    <mergeCell ref="P297:R297"/>
    <mergeCell ref="P310:R310"/>
    <mergeCell ref="P311:R311"/>
    <mergeCell ref="P312:R312"/>
    <mergeCell ref="P313:R313"/>
    <mergeCell ref="P314:R314"/>
    <mergeCell ref="P315:R315"/>
    <mergeCell ref="P304:R304"/>
    <mergeCell ref="P305:R305"/>
    <mergeCell ref="P306:R306"/>
    <mergeCell ref="P307:R307"/>
    <mergeCell ref="P308:R308"/>
    <mergeCell ref="P309:R309"/>
    <mergeCell ref="P322:R322"/>
    <mergeCell ref="P323:R323"/>
    <mergeCell ref="P324:R324"/>
    <mergeCell ref="P325:R325"/>
    <mergeCell ref="P326:R326"/>
    <mergeCell ref="P327:R327"/>
    <mergeCell ref="P316:R316"/>
    <mergeCell ref="P317:R317"/>
    <mergeCell ref="P318:R318"/>
    <mergeCell ref="P319:R319"/>
    <mergeCell ref="P320:R320"/>
    <mergeCell ref="P321:R321"/>
    <mergeCell ref="P334:R334"/>
    <mergeCell ref="P335:R335"/>
    <mergeCell ref="P336:R336"/>
    <mergeCell ref="P337:R337"/>
    <mergeCell ref="P338:R338"/>
    <mergeCell ref="P339:R339"/>
    <mergeCell ref="P328:R328"/>
    <mergeCell ref="P329:R329"/>
    <mergeCell ref="P330:R330"/>
    <mergeCell ref="P331:R331"/>
    <mergeCell ref="P332:R332"/>
    <mergeCell ref="P333:R333"/>
    <mergeCell ref="P352:R352"/>
    <mergeCell ref="P346:R346"/>
    <mergeCell ref="P347:R347"/>
    <mergeCell ref="P348:R348"/>
    <mergeCell ref="P349:R349"/>
    <mergeCell ref="P350:R350"/>
    <mergeCell ref="P351:R351"/>
    <mergeCell ref="P340:R340"/>
    <mergeCell ref="P341:R341"/>
    <mergeCell ref="P342:R342"/>
    <mergeCell ref="P343:R343"/>
    <mergeCell ref="P344:R344"/>
    <mergeCell ref="P345:R3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pane xSplit="1" ySplit="1" topLeftCell="B49" activePane="bottomRight" state="frozen"/>
      <selection pane="topRight" activeCell="C1" sqref="C1"/>
      <selection pane="bottomLeft" activeCell="A2" sqref="A2"/>
      <selection pane="bottomRight" activeCell="F96" sqref="F96"/>
    </sheetView>
  </sheetViews>
  <sheetFormatPr baseColWidth="10" defaultColWidth="11.44140625" defaultRowHeight="13.2"/>
  <cols>
    <col min="1" max="16384" width="11.44140625" style="199"/>
  </cols>
  <sheetData>
    <row r="1" s="6" customFormat="1" ht="59.2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CCFF"/>
    <pageSetUpPr fitToPage="1"/>
  </sheetPr>
  <dimension ref="A1:R1047827"/>
  <sheetViews>
    <sheetView tabSelected="1" zoomScale="60" zoomScaleNormal="60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B13" sqref="B13"/>
    </sheetView>
  </sheetViews>
  <sheetFormatPr baseColWidth="10" defaultColWidth="9.109375" defaultRowHeight="17.399999999999999"/>
  <cols>
    <col min="1" max="1" width="20.88671875" style="106" customWidth="1"/>
    <col min="2" max="2" width="43.33203125" style="196" customWidth="1"/>
    <col min="3" max="3" width="27.88671875" style="107" customWidth="1"/>
    <col min="4" max="4" width="15.33203125" style="107" customWidth="1"/>
    <col min="5" max="5" width="16.5546875" style="107" customWidth="1"/>
    <col min="6" max="6" width="21.6640625" style="108" customWidth="1"/>
    <col min="7" max="7" width="27.88671875" style="107" customWidth="1"/>
    <col min="8" max="9" width="17.6640625" style="107" customWidth="1"/>
    <col min="10" max="10" width="29.88671875" style="107" customWidth="1"/>
    <col min="11" max="11" width="57.33203125" style="107" customWidth="1"/>
    <col min="12" max="16384" width="9.109375" style="107"/>
  </cols>
  <sheetData>
    <row r="1" spans="1:11">
      <c r="B1" s="193"/>
    </row>
    <row r="2" spans="1:11" s="106" customFormat="1" ht="34.5" customHeight="1">
      <c r="A2" s="111" t="s">
        <v>574</v>
      </c>
      <c r="B2" s="194" t="s">
        <v>0</v>
      </c>
      <c r="C2" s="111" t="s">
        <v>1</v>
      </c>
      <c r="D2" s="289" t="s">
        <v>2</v>
      </c>
      <c r="E2" s="290"/>
      <c r="F2" s="113" t="s">
        <v>3</v>
      </c>
      <c r="G2" s="111" t="s">
        <v>4</v>
      </c>
      <c r="H2" s="111" t="s">
        <v>5</v>
      </c>
      <c r="I2" s="111" t="s">
        <v>7</v>
      </c>
      <c r="J2" s="111" t="s">
        <v>8</v>
      </c>
      <c r="K2" s="114" t="s">
        <v>888</v>
      </c>
    </row>
    <row r="3" spans="1:11" s="109" customFormat="1" ht="34.950000000000003" customHeight="1">
      <c r="A3" s="118" t="s">
        <v>77</v>
      </c>
      <c r="B3" s="212" t="s">
        <v>571</v>
      </c>
      <c r="C3" s="163" t="s">
        <v>101</v>
      </c>
      <c r="D3" s="163" t="s">
        <v>27</v>
      </c>
      <c r="E3" s="164" t="s">
        <v>591</v>
      </c>
      <c r="F3" s="165">
        <v>4000</v>
      </c>
      <c r="G3" s="166" t="s">
        <v>200</v>
      </c>
      <c r="H3" s="164">
        <v>9.1</v>
      </c>
      <c r="I3" s="166" t="s">
        <v>65</v>
      </c>
      <c r="J3" s="163" t="s">
        <v>297</v>
      </c>
      <c r="K3" s="169" t="s">
        <v>890</v>
      </c>
    </row>
    <row r="4" spans="1:11" s="109" customFormat="1" ht="34.950000000000003" customHeight="1">
      <c r="A4" s="118" t="s">
        <v>77</v>
      </c>
      <c r="B4" s="212" t="s">
        <v>179</v>
      </c>
      <c r="C4" s="163" t="s">
        <v>101</v>
      </c>
      <c r="D4" s="163" t="s">
        <v>195</v>
      </c>
      <c r="E4" s="164" t="s">
        <v>731</v>
      </c>
      <c r="F4" s="165">
        <v>5000</v>
      </c>
      <c r="G4" s="166" t="s">
        <v>200</v>
      </c>
      <c r="H4" s="164">
        <v>19</v>
      </c>
      <c r="I4" s="166" t="s">
        <v>65</v>
      </c>
      <c r="J4" s="163" t="s">
        <v>297</v>
      </c>
      <c r="K4" s="169" t="s">
        <v>890</v>
      </c>
    </row>
    <row r="5" spans="1:11" s="109" customFormat="1" ht="34.950000000000003" customHeight="1">
      <c r="A5" s="118" t="s">
        <v>77</v>
      </c>
      <c r="B5" s="212" t="s">
        <v>594</v>
      </c>
      <c r="C5" s="163" t="s">
        <v>101</v>
      </c>
      <c r="D5" s="163" t="s">
        <v>24</v>
      </c>
      <c r="E5" s="164" t="s">
        <v>207</v>
      </c>
      <c r="F5" s="165">
        <v>5000</v>
      </c>
      <c r="G5" s="166" t="s">
        <v>590</v>
      </c>
      <c r="H5" s="164">
        <v>1.9</v>
      </c>
      <c r="I5" s="166" t="s">
        <v>65</v>
      </c>
      <c r="J5" s="163" t="s">
        <v>297</v>
      </c>
      <c r="K5" s="169" t="s">
        <v>891</v>
      </c>
    </row>
    <row r="6" spans="1:11" s="109" customFormat="1" ht="34.950000000000003" customHeight="1">
      <c r="A6" s="118" t="s">
        <v>77</v>
      </c>
      <c r="B6" s="212" t="s">
        <v>596</v>
      </c>
      <c r="C6" s="163" t="s">
        <v>101</v>
      </c>
      <c r="D6" s="163" t="s">
        <v>24</v>
      </c>
      <c r="E6" s="164" t="s">
        <v>207</v>
      </c>
      <c r="F6" s="165">
        <v>5000</v>
      </c>
      <c r="G6" s="166" t="s">
        <v>590</v>
      </c>
      <c r="H6" s="164">
        <v>9.4</v>
      </c>
      <c r="I6" s="166" t="s">
        <v>65</v>
      </c>
      <c r="J6" s="163" t="s">
        <v>297</v>
      </c>
      <c r="K6" s="169" t="s">
        <v>890</v>
      </c>
    </row>
    <row r="7" spans="1:11" s="109" customFormat="1" ht="34.950000000000003" customHeight="1">
      <c r="A7" s="118" t="s">
        <v>77</v>
      </c>
      <c r="B7" s="212" t="s">
        <v>830</v>
      </c>
      <c r="C7" s="163" t="s">
        <v>101</v>
      </c>
      <c r="D7" s="163" t="s">
        <v>24</v>
      </c>
      <c r="E7" s="164" t="s">
        <v>207</v>
      </c>
      <c r="F7" s="165">
        <v>3600</v>
      </c>
      <c r="G7" s="166" t="s">
        <v>590</v>
      </c>
      <c r="H7" s="164">
        <v>5.4</v>
      </c>
      <c r="I7" s="166" t="s">
        <v>65</v>
      </c>
      <c r="J7" s="163" t="s">
        <v>297</v>
      </c>
      <c r="K7" s="169" t="s">
        <v>889</v>
      </c>
    </row>
    <row r="8" spans="1:11" s="109" customFormat="1" ht="34.950000000000003" customHeight="1">
      <c r="A8" s="118" t="s">
        <v>77</v>
      </c>
      <c r="B8" s="212" t="s">
        <v>184</v>
      </c>
      <c r="C8" s="163" t="s">
        <v>101</v>
      </c>
      <c r="D8" s="163" t="s">
        <v>196</v>
      </c>
      <c r="E8" s="164" t="s">
        <v>50</v>
      </c>
      <c r="F8" s="165">
        <v>8000</v>
      </c>
      <c r="G8" s="166" t="s">
        <v>200</v>
      </c>
      <c r="H8" s="164">
        <v>27.98</v>
      </c>
      <c r="I8" s="166" t="s">
        <v>65</v>
      </c>
      <c r="J8" s="163" t="s">
        <v>297</v>
      </c>
      <c r="K8" s="169" t="s">
        <v>890</v>
      </c>
    </row>
    <row r="9" spans="1:11" s="109" customFormat="1" ht="34.950000000000003" customHeight="1">
      <c r="A9" s="118" t="s">
        <v>77</v>
      </c>
      <c r="B9" s="212" t="s">
        <v>185</v>
      </c>
      <c r="C9" s="163" t="s">
        <v>101</v>
      </c>
      <c r="D9" s="163" t="s">
        <v>196</v>
      </c>
      <c r="E9" s="164" t="s">
        <v>50</v>
      </c>
      <c r="F9" s="165">
        <v>10000</v>
      </c>
      <c r="G9" s="166" t="s">
        <v>200</v>
      </c>
      <c r="H9" s="164">
        <v>28</v>
      </c>
      <c r="I9" s="166" t="s">
        <v>65</v>
      </c>
      <c r="J9" s="163" t="s">
        <v>297</v>
      </c>
      <c r="K9" s="169" t="s">
        <v>890</v>
      </c>
    </row>
    <row r="10" spans="1:11" s="109" customFormat="1" ht="34.950000000000003" customHeight="1">
      <c r="A10" s="118" t="s">
        <v>77</v>
      </c>
      <c r="B10" s="212" t="s">
        <v>602</v>
      </c>
      <c r="C10" s="163" t="s">
        <v>101</v>
      </c>
      <c r="D10" s="163" t="s">
        <v>194</v>
      </c>
      <c r="E10" s="164" t="s">
        <v>56</v>
      </c>
      <c r="F10" s="165">
        <v>3500</v>
      </c>
      <c r="G10" s="166" t="s">
        <v>131</v>
      </c>
      <c r="H10" s="164">
        <v>2</v>
      </c>
      <c r="I10" s="166" t="s">
        <v>65</v>
      </c>
      <c r="J10" s="163" t="s">
        <v>297</v>
      </c>
      <c r="K10" s="169" t="s">
        <v>892</v>
      </c>
    </row>
    <row r="11" spans="1:11" s="109" customFormat="1" ht="34.950000000000003" customHeight="1">
      <c r="A11" s="118" t="s">
        <v>77</v>
      </c>
      <c r="B11" s="212" t="s">
        <v>177</v>
      </c>
      <c r="C11" s="163" t="s">
        <v>101</v>
      </c>
      <c r="D11" s="163" t="s">
        <v>194</v>
      </c>
      <c r="E11" s="164" t="s">
        <v>56</v>
      </c>
      <c r="F11" s="165">
        <v>4500</v>
      </c>
      <c r="G11" s="166" t="s">
        <v>18</v>
      </c>
      <c r="H11" s="164">
        <v>3.3</v>
      </c>
      <c r="I11" s="166" t="s">
        <v>65</v>
      </c>
      <c r="J11" s="163" t="s">
        <v>297</v>
      </c>
      <c r="K11" s="169" t="s">
        <v>892</v>
      </c>
    </row>
    <row r="12" spans="1:11" s="109" customFormat="1" ht="34.950000000000003" customHeight="1">
      <c r="A12" s="118" t="s">
        <v>77</v>
      </c>
      <c r="B12" s="212" t="s">
        <v>834</v>
      </c>
      <c r="C12" s="163" t="s">
        <v>101</v>
      </c>
      <c r="D12" s="163" t="s">
        <v>24</v>
      </c>
      <c r="E12" s="164" t="s">
        <v>207</v>
      </c>
      <c r="F12" s="165">
        <v>3500</v>
      </c>
      <c r="G12" s="166" t="s">
        <v>18</v>
      </c>
      <c r="H12" s="164">
        <v>5</v>
      </c>
      <c r="I12" s="166" t="s">
        <v>65</v>
      </c>
      <c r="J12" s="163" t="s">
        <v>297</v>
      </c>
      <c r="K12" s="169" t="s">
        <v>892</v>
      </c>
    </row>
    <row r="13" spans="1:11" s="109" customFormat="1" ht="34.950000000000003" customHeight="1">
      <c r="A13" s="118" t="s">
        <v>77</v>
      </c>
      <c r="B13" s="212" t="s">
        <v>163</v>
      </c>
      <c r="C13" s="163" t="s">
        <v>101</v>
      </c>
      <c r="D13" s="163" t="s">
        <v>73</v>
      </c>
      <c r="E13" s="164" t="s">
        <v>39</v>
      </c>
      <c r="F13" s="165">
        <v>3600</v>
      </c>
      <c r="G13" s="166" t="s">
        <v>131</v>
      </c>
      <c r="H13" s="164" t="s">
        <v>893</v>
      </c>
      <c r="I13" s="166" t="s">
        <v>65</v>
      </c>
      <c r="J13" s="163" t="s">
        <v>297</v>
      </c>
      <c r="K13" s="169" t="s">
        <v>892</v>
      </c>
    </row>
    <row r="14" spans="1:11" s="109" customFormat="1" ht="34.950000000000003" customHeight="1">
      <c r="A14" s="118" t="s">
        <v>77</v>
      </c>
      <c r="B14" s="212" t="s">
        <v>567</v>
      </c>
      <c r="C14" s="163" t="s">
        <v>101</v>
      </c>
      <c r="D14" s="163" t="s">
        <v>16</v>
      </c>
      <c r="E14" s="164" t="s">
        <v>39</v>
      </c>
      <c r="F14" s="165">
        <v>3600</v>
      </c>
      <c r="G14" s="166" t="s">
        <v>131</v>
      </c>
      <c r="H14" s="164">
        <v>2.6</v>
      </c>
      <c r="I14" s="166" t="s">
        <v>65</v>
      </c>
      <c r="J14" s="163" t="s">
        <v>297</v>
      </c>
      <c r="K14" s="169" t="s">
        <v>889</v>
      </c>
    </row>
    <row r="15" spans="1:11" s="109" customFormat="1" ht="34.950000000000003" customHeight="1">
      <c r="A15" s="118" t="s">
        <v>77</v>
      </c>
      <c r="B15" s="212" t="s">
        <v>569</v>
      </c>
      <c r="C15" s="163" t="s">
        <v>101</v>
      </c>
      <c r="D15" s="163" t="s">
        <v>19</v>
      </c>
      <c r="E15" s="164" t="s">
        <v>609</v>
      </c>
      <c r="F15" s="165">
        <v>4000</v>
      </c>
      <c r="G15" s="166" t="s">
        <v>131</v>
      </c>
      <c r="H15" s="164">
        <v>2.2999999999999998</v>
      </c>
      <c r="I15" s="166" t="s">
        <v>65</v>
      </c>
      <c r="J15" s="163" t="s">
        <v>65</v>
      </c>
      <c r="K15" s="169" t="s">
        <v>889</v>
      </c>
    </row>
    <row r="16" spans="1:11" s="109" customFormat="1" ht="34.950000000000003" customHeight="1">
      <c r="A16" s="118" t="s">
        <v>77</v>
      </c>
      <c r="B16" s="212" t="s">
        <v>611</v>
      </c>
      <c r="C16" s="163" t="s">
        <v>101</v>
      </c>
      <c r="D16" s="163" t="s">
        <v>16</v>
      </c>
      <c r="E16" s="164" t="s">
        <v>52</v>
      </c>
      <c r="F16" s="165">
        <v>3500</v>
      </c>
      <c r="G16" s="166" t="s">
        <v>199</v>
      </c>
      <c r="H16" s="164">
        <v>2.1</v>
      </c>
      <c r="I16" s="166" t="s">
        <v>65</v>
      </c>
      <c r="J16" s="163" t="s">
        <v>297</v>
      </c>
      <c r="K16" s="169" t="s">
        <v>889</v>
      </c>
    </row>
    <row r="17" spans="1:11" s="109" customFormat="1" ht="34.950000000000003" customHeight="1">
      <c r="A17" s="118" t="s">
        <v>77</v>
      </c>
      <c r="B17" s="212" t="s">
        <v>172</v>
      </c>
      <c r="C17" s="163" t="s">
        <v>101</v>
      </c>
      <c r="D17" s="163" t="s">
        <v>16</v>
      </c>
      <c r="E17" s="164" t="s">
        <v>52</v>
      </c>
      <c r="F17" s="165">
        <v>3400</v>
      </c>
      <c r="G17" s="166" t="s">
        <v>613</v>
      </c>
      <c r="H17" s="164">
        <v>2.6</v>
      </c>
      <c r="I17" s="166" t="s">
        <v>65</v>
      </c>
      <c r="J17" s="163" t="s">
        <v>297</v>
      </c>
      <c r="K17" s="169" t="s">
        <v>889</v>
      </c>
    </row>
    <row r="18" spans="1:11" s="109" customFormat="1" ht="34.950000000000003" customHeight="1">
      <c r="A18" s="118" t="s">
        <v>77</v>
      </c>
      <c r="B18" s="212" t="s">
        <v>831</v>
      </c>
      <c r="C18" s="171" t="s">
        <v>101</v>
      </c>
      <c r="D18" s="163" t="s">
        <v>16</v>
      </c>
      <c r="E18" s="164" t="s">
        <v>615</v>
      </c>
      <c r="F18" s="173">
        <v>3500</v>
      </c>
      <c r="G18" s="166" t="s">
        <v>616</v>
      </c>
      <c r="H18" s="172">
        <v>5</v>
      </c>
      <c r="I18" s="174" t="s">
        <v>65</v>
      </c>
      <c r="J18" s="171" t="s">
        <v>297</v>
      </c>
      <c r="K18" s="169" t="s">
        <v>892</v>
      </c>
    </row>
    <row r="19" spans="1:11" s="109" customFormat="1" ht="34.950000000000003" customHeight="1">
      <c r="A19" s="118" t="s">
        <v>77</v>
      </c>
      <c r="B19" s="280" t="s">
        <v>174</v>
      </c>
      <c r="C19" s="171" t="s">
        <v>101</v>
      </c>
      <c r="D19" s="171" t="s">
        <v>16</v>
      </c>
      <c r="E19" s="172" t="s">
        <v>615</v>
      </c>
      <c r="F19" s="173">
        <v>3300</v>
      </c>
      <c r="G19" s="174" t="s">
        <v>18</v>
      </c>
      <c r="H19" s="172">
        <v>6.2</v>
      </c>
      <c r="I19" s="174" t="s">
        <v>65</v>
      </c>
      <c r="J19" s="171" t="s">
        <v>297</v>
      </c>
      <c r="K19" s="169" t="s">
        <v>892</v>
      </c>
    </row>
    <row r="20" spans="1:11" s="109" customFormat="1" ht="34.950000000000003" customHeight="1">
      <c r="A20" s="118" t="s">
        <v>77</v>
      </c>
      <c r="B20" s="212" t="s">
        <v>566</v>
      </c>
      <c r="C20" s="163" t="s">
        <v>101</v>
      </c>
      <c r="D20" s="163" t="s">
        <v>19</v>
      </c>
      <c r="E20" s="164" t="s">
        <v>39</v>
      </c>
      <c r="F20" s="165">
        <v>3600</v>
      </c>
      <c r="G20" s="166" t="s">
        <v>618</v>
      </c>
      <c r="H20" s="164">
        <v>2.2999999999999998</v>
      </c>
      <c r="I20" s="166" t="s">
        <v>65</v>
      </c>
      <c r="J20" s="163" t="s">
        <v>297</v>
      </c>
      <c r="K20" s="169" t="s">
        <v>889</v>
      </c>
    </row>
    <row r="21" spans="1:11" s="109" customFormat="1" ht="34.950000000000003" customHeight="1">
      <c r="A21" s="118" t="s">
        <v>77</v>
      </c>
      <c r="B21" s="212" t="s">
        <v>167</v>
      </c>
      <c r="C21" s="163" t="s">
        <v>101</v>
      </c>
      <c r="D21" s="163" t="s">
        <v>19</v>
      </c>
      <c r="E21" s="164" t="s">
        <v>609</v>
      </c>
      <c r="F21" s="165">
        <v>3600</v>
      </c>
      <c r="G21" s="166" t="s">
        <v>131</v>
      </c>
      <c r="H21" s="164">
        <v>2.2999999999999998</v>
      </c>
      <c r="I21" s="166" t="s">
        <v>65</v>
      </c>
      <c r="J21" s="163" t="s">
        <v>297</v>
      </c>
      <c r="K21" s="169" t="s">
        <v>889</v>
      </c>
    </row>
    <row r="22" spans="1:11" s="109" customFormat="1" ht="34.950000000000003" customHeight="1">
      <c r="A22" s="118" t="s">
        <v>77</v>
      </c>
      <c r="B22" s="212" t="s">
        <v>168</v>
      </c>
      <c r="C22" s="163" t="s">
        <v>101</v>
      </c>
      <c r="D22" s="163" t="s">
        <v>19</v>
      </c>
      <c r="E22" s="164" t="s">
        <v>609</v>
      </c>
      <c r="F22" s="165">
        <v>4000</v>
      </c>
      <c r="G22" s="166" t="s">
        <v>131</v>
      </c>
      <c r="H22" s="164">
        <v>2.2999999999999998</v>
      </c>
      <c r="I22" s="166" t="s">
        <v>65</v>
      </c>
      <c r="J22" s="163" t="s">
        <v>297</v>
      </c>
      <c r="K22" s="169" t="s">
        <v>889</v>
      </c>
    </row>
    <row r="23" spans="1:11" s="109" customFormat="1" ht="34.950000000000003" customHeight="1">
      <c r="A23" s="118" t="s">
        <v>77</v>
      </c>
      <c r="B23" s="212" t="s">
        <v>619</v>
      </c>
      <c r="C23" s="163" t="s">
        <v>101</v>
      </c>
      <c r="D23" s="163" t="s">
        <v>19</v>
      </c>
      <c r="E23" s="164" t="s">
        <v>609</v>
      </c>
      <c r="F23" s="165">
        <v>3500</v>
      </c>
      <c r="G23" s="166" t="s">
        <v>199</v>
      </c>
      <c r="H23" s="164">
        <v>2</v>
      </c>
      <c r="I23" s="166" t="s">
        <v>65</v>
      </c>
      <c r="J23" s="163" t="s">
        <v>297</v>
      </c>
      <c r="K23" s="169" t="s">
        <v>889</v>
      </c>
    </row>
    <row r="24" spans="1:11" s="109" customFormat="1" ht="34.950000000000003" customHeight="1">
      <c r="A24" s="118" t="s">
        <v>77</v>
      </c>
      <c r="B24" s="212" t="s">
        <v>170</v>
      </c>
      <c r="C24" s="163" t="s">
        <v>101</v>
      </c>
      <c r="D24" s="163" t="s">
        <v>19</v>
      </c>
      <c r="E24" s="164" t="s">
        <v>44</v>
      </c>
      <c r="F24" s="165">
        <v>3300</v>
      </c>
      <c r="G24" s="166" t="s">
        <v>131</v>
      </c>
      <c r="H24" s="164">
        <v>2.6</v>
      </c>
      <c r="I24" s="166" t="s">
        <v>65</v>
      </c>
      <c r="J24" s="163" t="s">
        <v>297</v>
      </c>
      <c r="K24" s="169" t="s">
        <v>889</v>
      </c>
    </row>
    <row r="25" spans="1:11" s="109" customFormat="1" ht="34.950000000000003" customHeight="1">
      <c r="A25" s="118" t="s">
        <v>77</v>
      </c>
      <c r="B25" s="212" t="s">
        <v>187</v>
      </c>
      <c r="C25" s="163" t="s">
        <v>101</v>
      </c>
      <c r="D25" s="163" t="s">
        <v>194</v>
      </c>
      <c r="E25" s="164" t="s">
        <v>627</v>
      </c>
      <c r="F25" s="165">
        <v>3000</v>
      </c>
      <c r="G25" s="166" t="s">
        <v>18</v>
      </c>
      <c r="H25" s="164">
        <v>2.7</v>
      </c>
      <c r="I25" s="166" t="s">
        <v>65</v>
      </c>
      <c r="J25" s="163" t="s">
        <v>297</v>
      </c>
      <c r="K25" s="169" t="s">
        <v>889</v>
      </c>
    </row>
    <row r="26" spans="1:11" s="109" customFormat="1" ht="34.950000000000003" customHeight="1">
      <c r="A26" s="118" t="s">
        <v>77</v>
      </c>
      <c r="B26" s="212" t="s">
        <v>837</v>
      </c>
      <c r="C26" s="163" t="s">
        <v>101</v>
      </c>
      <c r="D26" s="163" t="s">
        <v>195</v>
      </c>
      <c r="E26" s="164" t="s">
        <v>732</v>
      </c>
      <c r="F26" s="165">
        <v>3000</v>
      </c>
      <c r="G26" s="166" t="s">
        <v>18</v>
      </c>
      <c r="H26" s="164">
        <v>4.2</v>
      </c>
      <c r="I26" s="166" t="s">
        <v>65</v>
      </c>
      <c r="J26" s="163" t="s">
        <v>297</v>
      </c>
      <c r="K26" s="169" t="s">
        <v>889</v>
      </c>
    </row>
    <row r="27" spans="1:11" s="109" customFormat="1" ht="34.950000000000003" customHeight="1">
      <c r="A27" s="118" t="s">
        <v>77</v>
      </c>
      <c r="B27" s="212" t="s">
        <v>835</v>
      </c>
      <c r="C27" s="163" t="s">
        <v>101</v>
      </c>
      <c r="D27" s="163" t="s">
        <v>195</v>
      </c>
      <c r="E27" s="164" t="s">
        <v>732</v>
      </c>
      <c r="F27" s="165">
        <v>2000</v>
      </c>
      <c r="G27" s="166" t="s">
        <v>18</v>
      </c>
      <c r="H27" s="164">
        <v>4.2</v>
      </c>
      <c r="I27" s="166" t="s">
        <v>65</v>
      </c>
      <c r="J27" s="163" t="s">
        <v>297</v>
      </c>
      <c r="K27" s="169" t="s">
        <v>894</v>
      </c>
    </row>
    <row r="28" spans="1:11" s="109" customFormat="1" ht="34.950000000000003" customHeight="1">
      <c r="A28" s="118" t="s">
        <v>77</v>
      </c>
      <c r="B28" s="212" t="str">
        <f ca="1">IFERROR(__xludf.DUMMYFUNCTION("""COMPUTED_VALUE"""),"MX731")</f>
        <v>MX731</v>
      </c>
      <c r="C28" s="212" t="s">
        <v>101</v>
      </c>
      <c r="D28" s="212" t="s">
        <v>19</v>
      </c>
      <c r="E28" s="213" t="s">
        <v>609</v>
      </c>
      <c r="F28" s="214">
        <v>4000</v>
      </c>
      <c r="G28" s="215" t="s">
        <v>759</v>
      </c>
      <c r="H28" s="213">
        <v>2.5</v>
      </c>
      <c r="I28" s="215" t="s">
        <v>65</v>
      </c>
      <c r="J28" s="212" t="s">
        <v>297</v>
      </c>
      <c r="K28" s="169" t="s">
        <v>889</v>
      </c>
    </row>
    <row r="29" spans="1:11" s="109" customFormat="1" ht="34.950000000000003" customHeight="1">
      <c r="A29" s="118" t="s">
        <v>77</v>
      </c>
      <c r="B29" s="212" t="str">
        <f ca="1">IFERROR(__xludf.DUMMYFUNCTION("""COMPUTED_VALUE"""),"MW732")</f>
        <v>MW732</v>
      </c>
      <c r="C29" s="212" t="s">
        <v>101</v>
      </c>
      <c r="D29" s="212" t="s">
        <v>16</v>
      </c>
      <c r="E29" s="213" t="s">
        <v>615</v>
      </c>
      <c r="F29" s="214">
        <v>4000</v>
      </c>
      <c r="G29" s="215" t="s">
        <v>760</v>
      </c>
      <c r="H29" s="213">
        <v>2.5</v>
      </c>
      <c r="I29" s="215" t="s">
        <v>65</v>
      </c>
      <c r="J29" s="212" t="s">
        <v>297</v>
      </c>
      <c r="K29" s="169" t="s">
        <v>889</v>
      </c>
    </row>
    <row r="30" spans="1:11" s="109" customFormat="1" ht="34.950000000000003" customHeight="1">
      <c r="A30" s="118" t="s">
        <v>77</v>
      </c>
      <c r="B30" s="212" t="str">
        <f ca="1">IFERROR(__xludf.DUMMYFUNCTION("""COMPUTED_VALUE"""),"SX765")</f>
        <v>SX765</v>
      </c>
      <c r="C30" s="212" t="s">
        <v>101</v>
      </c>
      <c r="D30" s="212" t="s">
        <v>19</v>
      </c>
      <c r="E30" s="213" t="s">
        <v>44</v>
      </c>
      <c r="F30" s="214">
        <v>6000</v>
      </c>
      <c r="G30" s="215" t="s">
        <v>762</v>
      </c>
      <c r="H30" s="213">
        <v>3.7</v>
      </c>
      <c r="I30" s="215" t="s">
        <v>65</v>
      </c>
      <c r="J30" s="212" t="s">
        <v>297</v>
      </c>
      <c r="K30" s="169" t="s">
        <v>889</v>
      </c>
    </row>
    <row r="31" spans="1:11" s="109" customFormat="1" ht="34.950000000000003" customHeight="1">
      <c r="A31" s="118" t="s">
        <v>77</v>
      </c>
      <c r="B31" s="212" t="str">
        <f ca="1">IFERROR(__xludf.DUMMYFUNCTION("""COMPUTED_VALUE"""),"SU765")</f>
        <v>SU765</v>
      </c>
      <c r="C31" s="212" t="s">
        <v>101</v>
      </c>
      <c r="D31" s="212" t="s">
        <v>24</v>
      </c>
      <c r="E31" s="213" t="s">
        <v>50</v>
      </c>
      <c r="F31" s="214">
        <v>5500</v>
      </c>
      <c r="G31" s="215" t="s">
        <v>762</v>
      </c>
      <c r="H31" s="213">
        <v>3.7</v>
      </c>
      <c r="I31" s="215" t="s">
        <v>65</v>
      </c>
      <c r="J31" s="212" t="s">
        <v>297</v>
      </c>
      <c r="K31" s="169" t="s">
        <v>889</v>
      </c>
    </row>
    <row r="32" spans="1:11" s="109" customFormat="1" ht="34.950000000000003" customHeight="1">
      <c r="A32" s="118" t="s">
        <v>77</v>
      </c>
      <c r="B32" s="212" t="str">
        <f ca="1">IFERROR(__xludf.DUMMYFUNCTION("""COMPUTED_VALUE"""),"LH720")</f>
        <v>LH720</v>
      </c>
      <c r="C32" s="119" t="s">
        <v>114</v>
      </c>
      <c r="D32" s="212" t="s">
        <v>415</v>
      </c>
      <c r="E32" s="213" t="s">
        <v>758</v>
      </c>
      <c r="F32" s="214">
        <v>4000</v>
      </c>
      <c r="G32" s="215" t="s">
        <v>762</v>
      </c>
      <c r="H32" s="213">
        <v>5.6</v>
      </c>
      <c r="I32" s="215" t="s">
        <v>65</v>
      </c>
      <c r="J32" s="212" t="s">
        <v>65</v>
      </c>
      <c r="K32" s="219" t="s">
        <v>890</v>
      </c>
    </row>
    <row r="33" spans="1:11" s="109" customFormat="1" ht="34.950000000000003" customHeight="1">
      <c r="A33" s="118" t="s">
        <v>77</v>
      </c>
      <c r="B33" s="212" t="s">
        <v>854</v>
      </c>
      <c r="C33" s="119" t="s">
        <v>101</v>
      </c>
      <c r="D33" s="212" t="s">
        <v>194</v>
      </c>
      <c r="E33" s="213" t="s">
        <v>627</v>
      </c>
      <c r="F33" s="214">
        <v>4000</v>
      </c>
      <c r="G33" s="215" t="s">
        <v>64</v>
      </c>
      <c r="H33" s="213">
        <v>2.5</v>
      </c>
      <c r="I33" s="215" t="s">
        <v>65</v>
      </c>
      <c r="J33" s="212" t="s">
        <v>297</v>
      </c>
      <c r="K33" s="169" t="s">
        <v>889</v>
      </c>
    </row>
    <row r="34" spans="1:11" s="109" customFormat="1" ht="34.950000000000003" customHeight="1">
      <c r="A34" s="118" t="s">
        <v>77</v>
      </c>
      <c r="B34" s="212" t="s">
        <v>855</v>
      </c>
      <c r="C34" s="119" t="s">
        <v>196</v>
      </c>
      <c r="D34" s="212" t="s">
        <v>195</v>
      </c>
      <c r="E34" s="164" t="s">
        <v>732</v>
      </c>
      <c r="F34" s="214">
        <v>5000</v>
      </c>
      <c r="G34" s="215" t="s">
        <v>590</v>
      </c>
      <c r="H34" s="213">
        <v>10.1</v>
      </c>
      <c r="I34" s="215" t="s">
        <v>65</v>
      </c>
      <c r="J34" s="212" t="s">
        <v>297</v>
      </c>
      <c r="K34" s="219" t="s">
        <v>890</v>
      </c>
    </row>
    <row r="35" spans="1:11" s="109" customFormat="1" ht="34.950000000000003" customHeight="1">
      <c r="A35" s="118" t="s">
        <v>77</v>
      </c>
      <c r="B35" s="212" t="s">
        <v>856</v>
      </c>
      <c r="C35" s="119" t="s">
        <v>101</v>
      </c>
      <c r="D35" s="212" t="s">
        <v>194</v>
      </c>
      <c r="E35" s="213" t="s">
        <v>627</v>
      </c>
      <c r="F35" s="214">
        <v>3500</v>
      </c>
      <c r="G35" s="215" t="s">
        <v>18</v>
      </c>
      <c r="H35" s="213">
        <v>2.8</v>
      </c>
      <c r="I35" s="215" t="s">
        <v>65</v>
      </c>
      <c r="J35" s="212" t="s">
        <v>297</v>
      </c>
      <c r="K35" s="169" t="s">
        <v>892</v>
      </c>
    </row>
    <row r="36" spans="1:11" s="109" customFormat="1" ht="34.950000000000003" customHeight="1">
      <c r="A36" s="118" t="s">
        <v>77</v>
      </c>
      <c r="B36" s="212" t="s">
        <v>882</v>
      </c>
      <c r="C36" s="119"/>
      <c r="D36" s="212" t="s">
        <v>415</v>
      </c>
      <c r="E36" s="213" t="s">
        <v>758</v>
      </c>
      <c r="F36" s="214">
        <v>3500</v>
      </c>
      <c r="G36" s="215" t="s">
        <v>18</v>
      </c>
      <c r="H36" s="213">
        <v>2.5</v>
      </c>
      <c r="I36" s="215" t="s">
        <v>65</v>
      </c>
      <c r="J36" s="212" t="s">
        <v>297</v>
      </c>
      <c r="K36" s="169" t="s">
        <v>892</v>
      </c>
    </row>
    <row r="37" spans="1:11" s="109" customFormat="1" ht="34.950000000000003" customHeight="1">
      <c r="A37" s="118" t="s">
        <v>77</v>
      </c>
      <c r="B37" s="212" t="s">
        <v>883</v>
      </c>
      <c r="C37" s="119"/>
      <c r="D37" s="119" t="s">
        <v>16</v>
      </c>
      <c r="E37" s="278" t="s">
        <v>17</v>
      </c>
      <c r="F37" s="214">
        <v>3300</v>
      </c>
      <c r="G37" s="279" t="s">
        <v>131</v>
      </c>
      <c r="H37" s="213">
        <v>2.6</v>
      </c>
      <c r="I37" s="215" t="s">
        <v>65</v>
      </c>
      <c r="J37" s="212" t="s">
        <v>297</v>
      </c>
      <c r="K37" s="169" t="s">
        <v>892</v>
      </c>
    </row>
    <row r="38" spans="1:11" s="109" customFormat="1" ht="34.950000000000003" customHeight="1">
      <c r="A38" s="118" t="s">
        <v>20</v>
      </c>
      <c r="B38" s="262" t="s">
        <v>838</v>
      </c>
      <c r="C38" s="119" t="s">
        <v>101</v>
      </c>
      <c r="D38" s="119" t="s">
        <v>16</v>
      </c>
      <c r="E38" s="119" t="s">
        <v>798</v>
      </c>
      <c r="F38" s="120">
        <v>700</v>
      </c>
      <c r="G38" s="124" t="s">
        <v>18</v>
      </c>
      <c r="H38" s="125">
        <v>0.5</v>
      </c>
      <c r="I38" s="119" t="s">
        <v>65</v>
      </c>
      <c r="J38" s="119" t="s">
        <v>297</v>
      </c>
      <c r="K38" s="119" t="s">
        <v>891</v>
      </c>
    </row>
    <row r="39" spans="1:11" s="109" customFormat="1" ht="34.950000000000003" customHeight="1">
      <c r="A39" s="118" t="s">
        <v>20</v>
      </c>
      <c r="B39" s="262" t="s">
        <v>872</v>
      </c>
      <c r="C39" s="119" t="s">
        <v>101</v>
      </c>
      <c r="D39" s="119" t="s">
        <v>27</v>
      </c>
      <c r="E39" s="119" t="s">
        <v>56</v>
      </c>
      <c r="F39" s="120">
        <v>4000</v>
      </c>
      <c r="G39" s="124" t="s">
        <v>851</v>
      </c>
      <c r="H39" s="125">
        <v>2.8</v>
      </c>
      <c r="I39" s="119" t="s">
        <v>65</v>
      </c>
      <c r="J39" s="119" t="s">
        <v>297</v>
      </c>
      <c r="K39" s="169" t="s">
        <v>892</v>
      </c>
    </row>
    <row r="40" spans="1:11" s="109" customFormat="1" ht="34.950000000000003" customHeight="1">
      <c r="A40" s="118" t="s">
        <v>20</v>
      </c>
      <c r="B40" s="262" t="s">
        <v>873</v>
      </c>
      <c r="C40" s="119" t="s">
        <v>815</v>
      </c>
      <c r="D40" s="119" t="s">
        <v>207</v>
      </c>
      <c r="E40" s="119" t="s">
        <v>207</v>
      </c>
      <c r="F40" s="120">
        <v>300</v>
      </c>
      <c r="G40" s="124" t="s">
        <v>419</v>
      </c>
      <c r="H40" s="125">
        <v>0.4</v>
      </c>
      <c r="I40" s="119" t="s">
        <v>65</v>
      </c>
      <c r="J40" s="119" t="s">
        <v>297</v>
      </c>
      <c r="K40" s="119" t="s">
        <v>891</v>
      </c>
    </row>
    <row r="41" spans="1:11" s="109" customFormat="1" ht="34.950000000000003" customHeight="1">
      <c r="A41" s="118" t="s">
        <v>20</v>
      </c>
      <c r="B41" s="262" t="s">
        <v>874</v>
      </c>
      <c r="C41" s="119" t="s">
        <v>101</v>
      </c>
      <c r="D41" s="119" t="s">
        <v>207</v>
      </c>
      <c r="E41" s="119" t="s">
        <v>207</v>
      </c>
      <c r="F41" s="120">
        <v>4000</v>
      </c>
      <c r="G41" s="124" t="s">
        <v>131</v>
      </c>
      <c r="H41" s="125">
        <v>2.8</v>
      </c>
      <c r="I41" s="119" t="s">
        <v>65</v>
      </c>
      <c r="J41" s="119" t="s">
        <v>297</v>
      </c>
      <c r="K41" s="169" t="s">
        <v>892</v>
      </c>
    </row>
    <row r="42" spans="1:11" s="109" customFormat="1" ht="34.950000000000003" customHeight="1">
      <c r="A42" s="118" t="s">
        <v>20</v>
      </c>
      <c r="B42" s="262" t="s">
        <v>875</v>
      </c>
      <c r="C42" s="119" t="s">
        <v>101</v>
      </c>
      <c r="D42" s="119" t="s">
        <v>207</v>
      </c>
      <c r="E42" s="119" t="s">
        <v>207</v>
      </c>
      <c r="F42" s="120">
        <v>4000</v>
      </c>
      <c r="G42" s="124" t="s">
        <v>131</v>
      </c>
      <c r="H42" s="125">
        <v>2.8</v>
      </c>
      <c r="I42" s="119" t="s">
        <v>65</v>
      </c>
      <c r="J42" s="119" t="s">
        <v>297</v>
      </c>
      <c r="K42" s="169" t="s">
        <v>892</v>
      </c>
    </row>
    <row r="43" spans="1:11" s="109" customFormat="1" ht="34.950000000000003" customHeight="1">
      <c r="A43" s="118" t="s">
        <v>100</v>
      </c>
      <c r="B43" s="262" t="s">
        <v>102</v>
      </c>
      <c r="C43" s="119" t="s">
        <v>101</v>
      </c>
      <c r="D43" s="119" t="s">
        <v>73</v>
      </c>
      <c r="E43" s="119" t="s">
        <v>510</v>
      </c>
      <c r="F43" s="120">
        <v>3600</v>
      </c>
      <c r="G43" s="124" t="s">
        <v>517</v>
      </c>
      <c r="H43" s="125">
        <v>2.2000000000000002</v>
      </c>
      <c r="I43" s="119" t="s">
        <v>65</v>
      </c>
      <c r="J43" s="119" t="s">
        <v>297</v>
      </c>
      <c r="K43" s="169" t="s">
        <v>892</v>
      </c>
    </row>
    <row r="44" spans="1:11" s="109" customFormat="1" ht="34.950000000000003" customHeight="1">
      <c r="A44" s="118" t="s">
        <v>100</v>
      </c>
      <c r="B44" s="262" t="s">
        <v>105</v>
      </c>
      <c r="C44" s="119" t="s">
        <v>101</v>
      </c>
      <c r="D44" s="119" t="s">
        <v>19</v>
      </c>
      <c r="E44" s="119" t="s">
        <v>44</v>
      </c>
      <c r="F44" s="120">
        <v>3600</v>
      </c>
      <c r="G44" s="124" t="s">
        <v>104</v>
      </c>
      <c r="H44" s="125">
        <v>2.2000000000000002</v>
      </c>
      <c r="I44" s="119" t="s">
        <v>65</v>
      </c>
      <c r="J44" s="119" t="s">
        <v>297</v>
      </c>
      <c r="K44" s="169" t="s">
        <v>892</v>
      </c>
    </row>
    <row r="45" spans="1:11" s="109" customFormat="1" ht="34.950000000000003" customHeight="1">
      <c r="A45" s="118" t="s">
        <v>100</v>
      </c>
      <c r="B45" s="262" t="s">
        <v>103</v>
      </c>
      <c r="C45" s="119" t="s">
        <v>101</v>
      </c>
      <c r="D45" s="119" t="s">
        <v>19</v>
      </c>
      <c r="E45" s="119" t="s">
        <v>44</v>
      </c>
      <c r="F45" s="120">
        <v>3500</v>
      </c>
      <c r="G45" s="124" t="s">
        <v>104</v>
      </c>
      <c r="H45" s="125">
        <v>2.1</v>
      </c>
      <c r="I45" s="119" t="s">
        <v>65</v>
      </c>
      <c r="J45" s="119" t="s">
        <v>297</v>
      </c>
      <c r="K45" s="169" t="s">
        <v>892</v>
      </c>
    </row>
    <row r="46" spans="1:11" s="109" customFormat="1" ht="34.950000000000003" customHeight="1">
      <c r="A46" s="118" t="s">
        <v>100</v>
      </c>
      <c r="B46" s="262" t="s">
        <v>814</v>
      </c>
      <c r="C46" s="119" t="s">
        <v>815</v>
      </c>
      <c r="D46" s="119" t="s">
        <v>816</v>
      </c>
      <c r="E46" s="119" t="s">
        <v>817</v>
      </c>
      <c r="F46" s="120">
        <v>300</v>
      </c>
      <c r="G46" s="124" t="s">
        <v>579</v>
      </c>
      <c r="H46" s="125">
        <v>0.8</v>
      </c>
      <c r="I46" s="119" t="s">
        <v>65</v>
      </c>
      <c r="J46" s="119" t="s">
        <v>297</v>
      </c>
      <c r="K46" s="119" t="s">
        <v>891</v>
      </c>
    </row>
    <row r="47" spans="1:11" s="109" customFormat="1" ht="34.5" customHeight="1">
      <c r="A47" s="118" t="s">
        <v>100</v>
      </c>
      <c r="B47" s="262" t="s">
        <v>106</v>
      </c>
      <c r="C47" s="119" t="s">
        <v>101</v>
      </c>
      <c r="D47" s="119" t="s">
        <v>16</v>
      </c>
      <c r="E47" s="119" t="s">
        <v>56</v>
      </c>
      <c r="F47" s="120">
        <v>3600</v>
      </c>
      <c r="G47" s="124" t="s">
        <v>104</v>
      </c>
      <c r="H47" s="125">
        <v>2.2000000000000002</v>
      </c>
      <c r="I47" s="119" t="s">
        <v>65</v>
      </c>
      <c r="J47" s="119" t="s">
        <v>297</v>
      </c>
      <c r="K47" s="119" t="s">
        <v>891</v>
      </c>
    </row>
    <row r="48" spans="1:11" s="109" customFormat="1" ht="34.5" customHeight="1">
      <c r="A48" s="118" t="s">
        <v>85</v>
      </c>
      <c r="B48" s="262" t="s">
        <v>841</v>
      </c>
      <c r="C48" s="119" t="s">
        <v>101</v>
      </c>
      <c r="D48" s="119" t="s">
        <v>19</v>
      </c>
      <c r="E48" s="119" t="s">
        <v>44</v>
      </c>
      <c r="F48" s="120">
        <v>4000</v>
      </c>
      <c r="G48" s="124" t="s">
        <v>860</v>
      </c>
      <c r="H48" s="125">
        <v>3.2</v>
      </c>
      <c r="I48" s="119" t="s">
        <v>65</v>
      </c>
      <c r="J48" s="119" t="s">
        <v>297</v>
      </c>
      <c r="K48" s="169" t="s">
        <v>892</v>
      </c>
    </row>
    <row r="49" spans="1:11" s="109" customFormat="1" ht="34.5" customHeight="1">
      <c r="A49" s="118" t="s">
        <v>85</v>
      </c>
      <c r="B49" s="262" t="s">
        <v>843</v>
      </c>
      <c r="C49" s="119" t="s">
        <v>101</v>
      </c>
      <c r="D49" s="119" t="s">
        <v>16</v>
      </c>
      <c r="E49" s="119" t="s">
        <v>56</v>
      </c>
      <c r="F49" s="120">
        <v>4000</v>
      </c>
      <c r="G49" s="124" t="s">
        <v>860</v>
      </c>
      <c r="H49" s="125">
        <v>3.2</v>
      </c>
      <c r="I49" s="119" t="s">
        <v>65</v>
      </c>
      <c r="J49" s="119" t="s">
        <v>297</v>
      </c>
      <c r="K49" s="169" t="s">
        <v>892</v>
      </c>
    </row>
    <row r="50" spans="1:11" s="109" customFormat="1" ht="34.5" customHeight="1">
      <c r="A50" s="118" t="s">
        <v>85</v>
      </c>
      <c r="B50" s="262" t="s">
        <v>844</v>
      </c>
      <c r="C50" s="119" t="s">
        <v>101</v>
      </c>
      <c r="D50" s="119" t="s">
        <v>19</v>
      </c>
      <c r="E50" s="119" t="s">
        <v>44</v>
      </c>
      <c r="F50" s="120">
        <v>4000</v>
      </c>
      <c r="G50" s="124" t="s">
        <v>860</v>
      </c>
      <c r="H50" s="125">
        <v>3.2</v>
      </c>
      <c r="I50" s="119" t="s">
        <v>65</v>
      </c>
      <c r="J50" s="119" t="s">
        <v>297</v>
      </c>
      <c r="K50" s="169" t="s">
        <v>892</v>
      </c>
    </row>
    <row r="51" spans="1:11" s="109" customFormat="1" ht="34.5" customHeight="1">
      <c r="A51" s="118" t="s">
        <v>85</v>
      </c>
      <c r="B51" s="262" t="s">
        <v>554</v>
      </c>
      <c r="C51" s="119" t="s">
        <v>101</v>
      </c>
      <c r="D51" s="119" t="s">
        <v>16</v>
      </c>
      <c r="E51" s="119" t="s">
        <v>56</v>
      </c>
      <c r="F51" s="120">
        <v>3600</v>
      </c>
      <c r="G51" s="124" t="s">
        <v>25</v>
      </c>
      <c r="H51" s="125">
        <v>2.5</v>
      </c>
      <c r="I51" s="119" t="s">
        <v>65</v>
      </c>
      <c r="J51" s="119" t="s">
        <v>297</v>
      </c>
      <c r="K51" s="169" t="s">
        <v>892</v>
      </c>
    </row>
    <row r="52" spans="1:11" s="109" customFormat="1" ht="34.5" customHeight="1">
      <c r="A52" s="118" t="s">
        <v>85</v>
      </c>
      <c r="B52" s="262" t="s">
        <v>845</v>
      </c>
      <c r="C52" s="119" t="s">
        <v>101</v>
      </c>
      <c r="D52" s="119" t="s">
        <v>16</v>
      </c>
      <c r="E52" s="119" t="s">
        <v>56</v>
      </c>
      <c r="F52" s="120">
        <v>4000</v>
      </c>
      <c r="G52" s="124" t="s">
        <v>860</v>
      </c>
      <c r="H52" s="125">
        <v>3.2</v>
      </c>
      <c r="I52" s="119" t="s">
        <v>65</v>
      </c>
      <c r="J52" s="119" t="s">
        <v>297</v>
      </c>
      <c r="K52" s="169" t="s">
        <v>889</v>
      </c>
    </row>
    <row r="53" spans="1:11" s="109" customFormat="1" ht="34.5" customHeight="1">
      <c r="A53" s="118" t="s">
        <v>85</v>
      </c>
      <c r="B53" s="262" t="s">
        <v>846</v>
      </c>
      <c r="C53" s="119" t="s">
        <v>101</v>
      </c>
      <c r="D53" s="119" t="s">
        <v>73</v>
      </c>
      <c r="E53" s="119" t="s">
        <v>510</v>
      </c>
      <c r="F53" s="120">
        <v>3800</v>
      </c>
      <c r="G53" s="124" t="s">
        <v>25</v>
      </c>
      <c r="H53" s="125">
        <v>3.7</v>
      </c>
      <c r="I53" s="119" t="s">
        <v>65</v>
      </c>
      <c r="J53" s="119" t="s">
        <v>297</v>
      </c>
      <c r="K53" s="169" t="s">
        <v>889</v>
      </c>
    </row>
    <row r="54" spans="1:11" s="109" customFormat="1" ht="34.5" customHeight="1">
      <c r="A54" s="118" t="s">
        <v>85</v>
      </c>
      <c r="B54" s="262" t="s">
        <v>857</v>
      </c>
      <c r="C54" s="119" t="s">
        <v>101</v>
      </c>
      <c r="D54" s="119" t="s">
        <v>415</v>
      </c>
      <c r="E54" s="119" t="s">
        <v>758</v>
      </c>
      <c r="F54" s="120">
        <v>5500</v>
      </c>
      <c r="G54" s="124" t="s">
        <v>538</v>
      </c>
      <c r="H54" s="125">
        <v>5.5</v>
      </c>
      <c r="I54" s="119" t="s">
        <v>65</v>
      </c>
      <c r="J54" s="119" t="s">
        <v>297</v>
      </c>
      <c r="K54" s="169" t="s">
        <v>889</v>
      </c>
    </row>
    <row r="55" spans="1:11" s="109" customFormat="1" ht="34.5" customHeight="1">
      <c r="A55" s="118" t="s">
        <v>85</v>
      </c>
      <c r="B55" s="262" t="s">
        <v>858</v>
      </c>
      <c r="C55" s="119" t="s">
        <v>101</v>
      </c>
      <c r="D55" s="119" t="s">
        <v>24</v>
      </c>
      <c r="E55" s="119" t="s">
        <v>207</v>
      </c>
      <c r="F55" s="120">
        <v>5500</v>
      </c>
      <c r="G55" s="124" t="s">
        <v>538</v>
      </c>
      <c r="H55" s="125">
        <v>5.5</v>
      </c>
      <c r="I55" s="119" t="s">
        <v>65</v>
      </c>
      <c r="J55" s="119" t="s">
        <v>297</v>
      </c>
      <c r="K55" s="169" t="s">
        <v>889</v>
      </c>
    </row>
    <row r="56" spans="1:11" s="109" customFormat="1" ht="34.5" customHeight="1">
      <c r="A56" s="118" t="s">
        <v>85</v>
      </c>
      <c r="B56" s="262" t="s">
        <v>859</v>
      </c>
      <c r="C56" s="119" t="s">
        <v>101</v>
      </c>
      <c r="D56" s="119" t="s">
        <v>19</v>
      </c>
      <c r="E56" s="119" t="s">
        <v>508</v>
      </c>
      <c r="F56" s="120">
        <v>4500</v>
      </c>
      <c r="G56" s="124" t="s">
        <v>860</v>
      </c>
      <c r="H56" s="125">
        <v>3.2</v>
      </c>
      <c r="I56" s="119" t="s">
        <v>65</v>
      </c>
      <c r="J56" s="119" t="s">
        <v>297</v>
      </c>
      <c r="K56" s="169" t="s">
        <v>889</v>
      </c>
    </row>
    <row r="57" spans="1:11" s="109" customFormat="1" ht="34.5" customHeight="1">
      <c r="A57" s="118" t="s">
        <v>85</v>
      </c>
      <c r="B57" s="262" t="s">
        <v>861</v>
      </c>
      <c r="C57" s="119" t="s">
        <v>101</v>
      </c>
      <c r="D57" s="119" t="s">
        <v>415</v>
      </c>
      <c r="E57" s="119" t="s">
        <v>758</v>
      </c>
      <c r="F57" s="120">
        <v>3000</v>
      </c>
      <c r="G57" s="124" t="s">
        <v>862</v>
      </c>
      <c r="H57" s="125">
        <v>2</v>
      </c>
      <c r="I57" s="119" t="s">
        <v>65</v>
      </c>
      <c r="J57" s="119" t="s">
        <v>297</v>
      </c>
      <c r="K57" s="169" t="s">
        <v>889</v>
      </c>
    </row>
    <row r="58" spans="1:11" s="109" customFormat="1" ht="34.5" customHeight="1">
      <c r="A58" s="118" t="s">
        <v>85</v>
      </c>
      <c r="B58" s="262" t="s">
        <v>863</v>
      </c>
      <c r="C58" s="119" t="s">
        <v>101</v>
      </c>
      <c r="D58" s="119" t="s">
        <v>415</v>
      </c>
      <c r="E58" s="119" t="s">
        <v>758</v>
      </c>
      <c r="F58" s="120">
        <v>4500</v>
      </c>
      <c r="G58" s="124" t="s">
        <v>860</v>
      </c>
      <c r="H58" s="125">
        <v>3.2</v>
      </c>
      <c r="I58" s="119" t="s">
        <v>65</v>
      </c>
      <c r="J58" s="119" t="s">
        <v>297</v>
      </c>
      <c r="K58" s="169" t="s">
        <v>889</v>
      </c>
    </row>
    <row r="59" spans="1:11" s="109" customFormat="1" ht="34.5" customHeight="1">
      <c r="A59" s="118" t="s">
        <v>85</v>
      </c>
      <c r="B59" s="262" t="s">
        <v>864</v>
      </c>
      <c r="C59" s="119" t="s">
        <v>101</v>
      </c>
      <c r="D59" s="119" t="s">
        <v>16</v>
      </c>
      <c r="E59" s="119" t="s">
        <v>17</v>
      </c>
      <c r="F59" s="120">
        <v>3000</v>
      </c>
      <c r="G59" s="124" t="s">
        <v>865</v>
      </c>
      <c r="H59" s="125">
        <v>2</v>
      </c>
      <c r="I59" s="119" t="s">
        <v>65</v>
      </c>
      <c r="J59" s="119" t="s">
        <v>297</v>
      </c>
      <c r="K59" s="169" t="s">
        <v>889</v>
      </c>
    </row>
    <row r="60" spans="1:11" s="109" customFormat="1" ht="34.950000000000003" customHeight="1">
      <c r="A60" s="118" t="s">
        <v>21</v>
      </c>
      <c r="B60" s="281" t="s">
        <v>71</v>
      </c>
      <c r="C60" s="128" t="s">
        <v>23</v>
      </c>
      <c r="D60" s="128" t="s">
        <v>16</v>
      </c>
      <c r="E60" s="128" t="s">
        <v>615</v>
      </c>
      <c r="F60" s="129">
        <v>3400</v>
      </c>
      <c r="G60" s="130" t="s">
        <v>64</v>
      </c>
      <c r="H60" s="178">
        <v>3.9</v>
      </c>
      <c r="I60" s="128" t="s">
        <v>65</v>
      </c>
      <c r="J60" s="119" t="s">
        <v>297</v>
      </c>
      <c r="K60" s="169" t="s">
        <v>889</v>
      </c>
    </row>
    <row r="61" spans="1:11" s="109" customFormat="1" ht="51.75" customHeight="1">
      <c r="A61" s="118" t="s">
        <v>21</v>
      </c>
      <c r="B61" s="282" t="s">
        <v>821</v>
      </c>
      <c r="C61" s="166" t="s">
        <v>23</v>
      </c>
      <c r="D61" s="166" t="s">
        <v>16</v>
      </c>
      <c r="E61" s="191" t="s">
        <v>515</v>
      </c>
      <c r="F61" s="180">
        <v>3300</v>
      </c>
      <c r="G61" s="181" t="s">
        <v>25</v>
      </c>
      <c r="H61" s="166" t="s">
        <v>822</v>
      </c>
      <c r="I61" s="128" t="s">
        <v>65</v>
      </c>
      <c r="J61" s="168" t="s">
        <v>297</v>
      </c>
      <c r="K61" s="180" t="s">
        <v>895</v>
      </c>
    </row>
    <row r="62" spans="1:11" s="109" customFormat="1" ht="34.950000000000003" customHeight="1">
      <c r="A62" s="118" t="s">
        <v>21</v>
      </c>
      <c r="B62" s="282" t="s">
        <v>643</v>
      </c>
      <c r="C62" s="166" t="s">
        <v>23</v>
      </c>
      <c r="D62" s="166" t="s">
        <v>24</v>
      </c>
      <c r="E62" s="191" t="s">
        <v>624</v>
      </c>
      <c r="F62" s="180">
        <v>4000</v>
      </c>
      <c r="G62" s="181" t="s">
        <v>644</v>
      </c>
      <c r="H62" s="166" t="s">
        <v>646</v>
      </c>
      <c r="I62" s="128" t="s">
        <v>65</v>
      </c>
      <c r="J62" s="168" t="s">
        <v>297</v>
      </c>
      <c r="K62" s="180" t="s">
        <v>895</v>
      </c>
    </row>
    <row r="63" spans="1:11" s="109" customFormat="1" ht="34.950000000000003" customHeight="1">
      <c r="A63" s="118" t="s">
        <v>21</v>
      </c>
      <c r="B63" s="282" t="s">
        <v>877</v>
      </c>
      <c r="C63" s="128" t="s">
        <v>23</v>
      </c>
      <c r="D63" s="259" t="s">
        <v>239</v>
      </c>
      <c r="E63" s="119" t="s">
        <v>56</v>
      </c>
      <c r="F63" s="180">
        <v>3000</v>
      </c>
      <c r="G63" s="181" t="s">
        <v>200</v>
      </c>
      <c r="H63" s="166">
        <v>6.7</v>
      </c>
      <c r="I63" s="128" t="s">
        <v>65</v>
      </c>
      <c r="J63" s="168" t="s">
        <v>297</v>
      </c>
      <c r="K63" s="180" t="s">
        <v>895</v>
      </c>
    </row>
    <row r="64" spans="1:11" s="109" customFormat="1" ht="34.950000000000003" customHeight="1">
      <c r="A64" s="118" t="s">
        <v>21</v>
      </c>
      <c r="B64" s="282" t="s">
        <v>681</v>
      </c>
      <c r="C64" s="166" t="s">
        <v>23</v>
      </c>
      <c r="D64" s="166" t="s">
        <v>19</v>
      </c>
      <c r="E64" s="192" t="s">
        <v>609</v>
      </c>
      <c r="F64" s="180">
        <v>4400</v>
      </c>
      <c r="G64" s="181">
        <v>15000</v>
      </c>
      <c r="H64" s="166" t="s">
        <v>671</v>
      </c>
      <c r="I64" s="128" t="s">
        <v>65</v>
      </c>
      <c r="J64" s="168" t="s">
        <v>297</v>
      </c>
      <c r="K64" s="180" t="s">
        <v>424</v>
      </c>
    </row>
    <row r="65" spans="1:11" s="109" customFormat="1" ht="34.950000000000003" customHeight="1">
      <c r="A65" s="118" t="s">
        <v>21</v>
      </c>
      <c r="B65" s="282" t="s">
        <v>682</v>
      </c>
      <c r="C65" s="166" t="s">
        <v>23</v>
      </c>
      <c r="D65" s="166" t="s">
        <v>19</v>
      </c>
      <c r="E65" s="192" t="s">
        <v>609</v>
      </c>
      <c r="F65" s="180">
        <v>5000</v>
      </c>
      <c r="G65" s="181">
        <v>15000</v>
      </c>
      <c r="H65" s="166" t="s">
        <v>683</v>
      </c>
      <c r="I65" s="128" t="s">
        <v>65</v>
      </c>
      <c r="J65" s="168" t="s">
        <v>65</v>
      </c>
      <c r="K65" s="180" t="s">
        <v>424</v>
      </c>
    </row>
    <row r="66" spans="1:11" s="109" customFormat="1" ht="34.950000000000003" customHeight="1">
      <c r="A66" s="118" t="s">
        <v>21</v>
      </c>
      <c r="B66" s="282" t="s">
        <v>686</v>
      </c>
      <c r="C66" s="166" t="s">
        <v>23</v>
      </c>
      <c r="D66" s="166" t="s">
        <v>16</v>
      </c>
      <c r="E66" s="192" t="s">
        <v>615</v>
      </c>
      <c r="F66" s="180">
        <v>4200</v>
      </c>
      <c r="G66" s="181">
        <v>15000</v>
      </c>
      <c r="H66" s="166" t="s">
        <v>640</v>
      </c>
      <c r="I66" s="128" t="s">
        <v>65</v>
      </c>
      <c r="J66" s="168" t="s">
        <v>65</v>
      </c>
      <c r="K66" s="180" t="s">
        <v>424</v>
      </c>
    </row>
    <row r="67" spans="1:11" s="109" customFormat="1" ht="34.950000000000003" customHeight="1">
      <c r="A67" s="118" t="s">
        <v>21</v>
      </c>
      <c r="B67" s="282" t="s">
        <v>689</v>
      </c>
      <c r="C67" s="166" t="s">
        <v>23</v>
      </c>
      <c r="D67" s="166" t="s">
        <v>24</v>
      </c>
      <c r="E67" s="192" t="s">
        <v>624</v>
      </c>
      <c r="F67" s="180">
        <v>4200</v>
      </c>
      <c r="G67" s="181">
        <v>15000</v>
      </c>
      <c r="H67" s="166" t="s">
        <v>690</v>
      </c>
      <c r="I67" s="128" t="s">
        <v>65</v>
      </c>
      <c r="J67" s="168" t="s">
        <v>65</v>
      </c>
      <c r="K67" s="180" t="s">
        <v>424</v>
      </c>
    </row>
    <row r="68" spans="1:11" s="109" customFormat="1" ht="34.950000000000003" customHeight="1">
      <c r="A68" s="118" t="s">
        <v>21</v>
      </c>
      <c r="B68" s="282" t="s">
        <v>691</v>
      </c>
      <c r="C68" s="166" t="s">
        <v>23</v>
      </c>
      <c r="D68" s="166" t="s">
        <v>24</v>
      </c>
      <c r="E68" s="192" t="s">
        <v>624</v>
      </c>
      <c r="F68" s="180">
        <v>5000</v>
      </c>
      <c r="G68" s="181">
        <v>15000</v>
      </c>
      <c r="H68" s="166" t="s">
        <v>688</v>
      </c>
      <c r="I68" s="128" t="s">
        <v>65</v>
      </c>
      <c r="J68" s="168" t="s">
        <v>297</v>
      </c>
      <c r="K68" s="180" t="s">
        <v>424</v>
      </c>
    </row>
    <row r="69" spans="1:11" s="109" customFormat="1" ht="34.950000000000003" customHeight="1">
      <c r="A69" s="118" t="s">
        <v>21</v>
      </c>
      <c r="B69" s="282" t="s">
        <v>693</v>
      </c>
      <c r="C69" s="166" t="s">
        <v>23</v>
      </c>
      <c r="D69" s="166" t="s">
        <v>24</v>
      </c>
      <c r="E69" s="192" t="s">
        <v>624</v>
      </c>
      <c r="F69" s="180">
        <v>5000</v>
      </c>
      <c r="G69" s="181">
        <v>15000</v>
      </c>
      <c r="H69" s="166" t="s">
        <v>694</v>
      </c>
      <c r="I69" s="128" t="s">
        <v>65</v>
      </c>
      <c r="J69" s="168" t="s">
        <v>65</v>
      </c>
      <c r="K69" s="180" t="s">
        <v>424</v>
      </c>
    </row>
    <row r="70" spans="1:11" s="109" customFormat="1" ht="34.950000000000003" customHeight="1">
      <c r="A70" s="118" t="s">
        <v>21</v>
      </c>
      <c r="B70" s="282" t="s">
        <v>672</v>
      </c>
      <c r="C70" s="166" t="s">
        <v>23</v>
      </c>
      <c r="D70" s="166" t="s">
        <v>16</v>
      </c>
      <c r="E70" s="191" t="s">
        <v>615</v>
      </c>
      <c r="F70" s="180">
        <v>2800</v>
      </c>
      <c r="G70" s="181">
        <v>16000</v>
      </c>
      <c r="H70" s="166" t="s">
        <v>674</v>
      </c>
      <c r="I70" s="128" t="s">
        <v>65</v>
      </c>
      <c r="J70" s="168" t="s">
        <v>297</v>
      </c>
      <c r="K70" s="180" t="s">
        <v>424</v>
      </c>
    </row>
    <row r="71" spans="1:11" s="109" customFormat="1" ht="34.950000000000003" customHeight="1">
      <c r="A71" s="118" t="s">
        <v>21</v>
      </c>
      <c r="B71" s="282" t="s">
        <v>675</v>
      </c>
      <c r="C71" s="166" t="s">
        <v>23</v>
      </c>
      <c r="D71" s="166" t="s">
        <v>19</v>
      </c>
      <c r="E71" s="191" t="s">
        <v>609</v>
      </c>
      <c r="F71" s="180">
        <v>3200</v>
      </c>
      <c r="G71" s="181">
        <v>16000</v>
      </c>
      <c r="H71" s="166" t="s">
        <v>674</v>
      </c>
      <c r="I71" s="128" t="s">
        <v>65</v>
      </c>
      <c r="J71" s="168" t="s">
        <v>297</v>
      </c>
      <c r="K71" s="180" t="s">
        <v>424</v>
      </c>
    </row>
    <row r="72" spans="1:11" s="109" customFormat="1" ht="34.950000000000003" customHeight="1">
      <c r="A72" s="118" t="s">
        <v>21</v>
      </c>
      <c r="B72" s="282" t="s">
        <v>729</v>
      </c>
      <c r="C72" s="166" t="s">
        <v>23</v>
      </c>
      <c r="D72" s="166" t="s">
        <v>16</v>
      </c>
      <c r="E72" s="191" t="s">
        <v>515</v>
      </c>
      <c r="F72" s="180">
        <v>3500</v>
      </c>
      <c r="G72" s="181">
        <v>14000</v>
      </c>
      <c r="H72" s="166" t="s">
        <v>677</v>
      </c>
      <c r="I72" s="128" t="s">
        <v>65</v>
      </c>
      <c r="J72" s="168" t="s">
        <v>297</v>
      </c>
      <c r="K72" s="169" t="s">
        <v>889</v>
      </c>
    </row>
    <row r="73" spans="1:11" s="109" customFormat="1" ht="34.950000000000003" customHeight="1">
      <c r="A73" s="118" t="s">
        <v>21</v>
      </c>
      <c r="B73" s="285" t="s">
        <v>887</v>
      </c>
      <c r="C73" s="166" t="s">
        <v>23</v>
      </c>
      <c r="D73" s="128" t="s">
        <v>24</v>
      </c>
      <c r="E73" s="128" t="s">
        <v>56</v>
      </c>
      <c r="F73" s="180">
        <v>5000</v>
      </c>
      <c r="G73" s="181">
        <v>1000000</v>
      </c>
      <c r="H73" s="166">
        <v>9.6999999999999993</v>
      </c>
      <c r="I73" s="128" t="s">
        <v>65</v>
      </c>
      <c r="J73" s="168" t="s">
        <v>297</v>
      </c>
      <c r="K73" s="169" t="s">
        <v>889</v>
      </c>
    </row>
    <row r="74" spans="1:11" s="109" customFormat="1" ht="34.950000000000003" customHeight="1">
      <c r="A74" s="118" t="s">
        <v>21</v>
      </c>
      <c r="B74" s="282" t="s">
        <v>698</v>
      </c>
      <c r="C74" s="166" t="s">
        <v>23</v>
      </c>
      <c r="D74" s="166" t="s">
        <v>24</v>
      </c>
      <c r="E74" s="191" t="s">
        <v>624</v>
      </c>
      <c r="F74" s="180">
        <v>4500</v>
      </c>
      <c r="G74" s="181">
        <v>2500000</v>
      </c>
      <c r="H74" s="166" t="s">
        <v>699</v>
      </c>
      <c r="I74" s="128" t="s">
        <v>65</v>
      </c>
      <c r="J74" s="168" t="s">
        <v>297</v>
      </c>
      <c r="K74" s="180" t="s">
        <v>424</v>
      </c>
    </row>
    <row r="75" spans="1:11" s="109" customFormat="1" ht="34.950000000000003" customHeight="1">
      <c r="A75" s="118" t="s">
        <v>21</v>
      </c>
      <c r="B75" s="282" t="s">
        <v>695</v>
      </c>
      <c r="C75" s="166" t="s">
        <v>23</v>
      </c>
      <c r="D75" s="166" t="s">
        <v>16</v>
      </c>
      <c r="E75" s="191" t="s">
        <v>615</v>
      </c>
      <c r="F75" s="180">
        <v>5000</v>
      </c>
      <c r="G75" s="181">
        <v>2500000</v>
      </c>
      <c r="H75" s="166" t="s">
        <v>697</v>
      </c>
      <c r="I75" s="128" t="s">
        <v>65</v>
      </c>
      <c r="J75" s="168" t="s">
        <v>297</v>
      </c>
      <c r="K75" s="180" t="s">
        <v>424</v>
      </c>
    </row>
    <row r="76" spans="1:11" s="109" customFormat="1" ht="34.950000000000003" customHeight="1">
      <c r="A76" s="118" t="s">
        <v>21</v>
      </c>
      <c r="B76" s="282" t="s">
        <v>700</v>
      </c>
      <c r="C76" s="166" t="s">
        <v>23</v>
      </c>
      <c r="D76" s="166" t="s">
        <v>24</v>
      </c>
      <c r="E76" s="191" t="s">
        <v>624</v>
      </c>
      <c r="F76" s="180">
        <v>5000</v>
      </c>
      <c r="G76" s="181">
        <v>2500000</v>
      </c>
      <c r="H76" s="166" t="s">
        <v>702</v>
      </c>
      <c r="I76" s="128" t="s">
        <v>65</v>
      </c>
      <c r="J76" s="168" t="s">
        <v>297</v>
      </c>
      <c r="K76" s="180" t="s">
        <v>424</v>
      </c>
    </row>
    <row r="77" spans="1:11" s="109" customFormat="1" ht="34.950000000000003" customHeight="1">
      <c r="A77" s="118" t="s">
        <v>21</v>
      </c>
      <c r="B77" s="282" t="s">
        <v>703</v>
      </c>
      <c r="C77" s="166" t="s">
        <v>23</v>
      </c>
      <c r="D77" s="166" t="s">
        <v>19</v>
      </c>
      <c r="E77" s="191" t="s">
        <v>609</v>
      </c>
      <c r="F77" s="180">
        <v>6000</v>
      </c>
      <c r="G77" s="181">
        <v>2500000</v>
      </c>
      <c r="H77" s="166" t="s">
        <v>702</v>
      </c>
      <c r="I77" s="128" t="s">
        <v>65</v>
      </c>
      <c r="J77" s="168" t="s">
        <v>297</v>
      </c>
      <c r="K77" s="180" t="s">
        <v>424</v>
      </c>
    </row>
    <row r="78" spans="1:11" s="109" customFormat="1" ht="34.950000000000003" customHeight="1">
      <c r="A78" s="118" t="s">
        <v>21</v>
      </c>
      <c r="B78" s="282" t="s">
        <v>704</v>
      </c>
      <c r="C78" s="166" t="s">
        <v>23</v>
      </c>
      <c r="D78" s="166" t="s">
        <v>16</v>
      </c>
      <c r="E78" s="191" t="s">
        <v>615</v>
      </c>
      <c r="F78" s="180">
        <v>6000</v>
      </c>
      <c r="G78" s="181">
        <v>2500000</v>
      </c>
      <c r="H78" s="166" t="s">
        <v>702</v>
      </c>
      <c r="I78" s="128" t="s">
        <v>65</v>
      </c>
      <c r="J78" s="168" t="s">
        <v>297</v>
      </c>
      <c r="K78" s="180" t="s">
        <v>424</v>
      </c>
    </row>
    <row r="79" spans="1:11" s="109" customFormat="1" ht="34.950000000000003" customHeight="1">
      <c r="A79" s="118" t="s">
        <v>21</v>
      </c>
      <c r="B79" s="282" t="s">
        <v>705</v>
      </c>
      <c r="C79" s="166" t="s">
        <v>23</v>
      </c>
      <c r="D79" s="166" t="s">
        <v>24</v>
      </c>
      <c r="E79" s="191" t="s">
        <v>624</v>
      </c>
      <c r="F79" s="180">
        <v>6000</v>
      </c>
      <c r="G79" s="181">
        <v>2500000</v>
      </c>
      <c r="H79" s="166" t="s">
        <v>702</v>
      </c>
      <c r="I79" s="128" t="s">
        <v>65</v>
      </c>
      <c r="J79" s="168" t="s">
        <v>297</v>
      </c>
      <c r="K79" s="180" t="s">
        <v>424</v>
      </c>
    </row>
    <row r="80" spans="1:11" s="109" customFormat="1" ht="34.950000000000003" customHeight="1">
      <c r="A80" s="118" t="s">
        <v>21</v>
      </c>
      <c r="B80" s="282" t="s">
        <v>662</v>
      </c>
      <c r="C80" s="166" t="s">
        <v>23</v>
      </c>
      <c r="D80" s="166" t="s">
        <v>24</v>
      </c>
      <c r="E80" s="191" t="s">
        <v>624</v>
      </c>
      <c r="F80" s="180">
        <v>3600</v>
      </c>
      <c r="G80" s="181">
        <v>15000</v>
      </c>
      <c r="H80" s="166" t="s">
        <v>637</v>
      </c>
      <c r="I80" s="128" t="s">
        <v>65</v>
      </c>
      <c r="J80" s="168" t="s">
        <v>65</v>
      </c>
      <c r="K80" s="180" t="s">
        <v>895</v>
      </c>
    </row>
    <row r="81" spans="1:11" s="109" customFormat="1" ht="34.950000000000003" customHeight="1">
      <c r="A81" s="118" t="s">
        <v>21</v>
      </c>
      <c r="B81" s="282" t="s">
        <v>655</v>
      </c>
      <c r="C81" s="166" t="s">
        <v>23</v>
      </c>
      <c r="D81" s="166" t="s">
        <v>16</v>
      </c>
      <c r="E81" s="191" t="s">
        <v>615</v>
      </c>
      <c r="F81" s="180">
        <v>3500</v>
      </c>
      <c r="G81" s="181">
        <v>15000</v>
      </c>
      <c r="H81" s="166" t="s">
        <v>651</v>
      </c>
      <c r="I81" s="128" t="s">
        <v>65</v>
      </c>
      <c r="J81" s="128" t="s">
        <v>297</v>
      </c>
      <c r="K81" s="180" t="s">
        <v>895</v>
      </c>
    </row>
    <row r="82" spans="1:11" s="109" customFormat="1" ht="34.950000000000003" customHeight="1">
      <c r="A82" s="118" t="s">
        <v>21</v>
      </c>
      <c r="B82" s="282" t="s">
        <v>653</v>
      </c>
      <c r="C82" s="166" t="s">
        <v>23</v>
      </c>
      <c r="D82" s="166" t="s">
        <v>19</v>
      </c>
      <c r="E82" s="191"/>
      <c r="F82" s="180">
        <v>3500</v>
      </c>
      <c r="G82" s="181">
        <v>15000</v>
      </c>
      <c r="H82" s="166" t="s">
        <v>651</v>
      </c>
      <c r="I82" s="128" t="s">
        <v>65</v>
      </c>
      <c r="J82" s="128" t="s">
        <v>297</v>
      </c>
      <c r="K82" s="180" t="s">
        <v>895</v>
      </c>
    </row>
    <row r="83" spans="1:11" s="109" customFormat="1" ht="34.950000000000003" customHeight="1">
      <c r="A83" s="118" t="s">
        <v>21</v>
      </c>
      <c r="B83" s="261" t="s">
        <v>708</v>
      </c>
      <c r="C83" s="128" t="s">
        <v>23</v>
      </c>
      <c r="D83" s="128" t="s">
        <v>19</v>
      </c>
      <c r="E83" s="128" t="s">
        <v>44</v>
      </c>
      <c r="F83" s="129">
        <v>3700</v>
      </c>
      <c r="G83" s="181">
        <v>15000</v>
      </c>
      <c r="H83" s="178">
        <v>2.8</v>
      </c>
      <c r="I83" s="128" t="s">
        <v>65</v>
      </c>
      <c r="J83" s="128" t="s">
        <v>297</v>
      </c>
      <c r="K83" s="180" t="s">
        <v>895</v>
      </c>
    </row>
    <row r="84" spans="1:11" s="109" customFormat="1" ht="34.950000000000003" customHeight="1">
      <c r="A84" s="118" t="s">
        <v>21</v>
      </c>
      <c r="B84" s="261" t="s">
        <v>709</v>
      </c>
      <c r="C84" s="128" t="s">
        <v>23</v>
      </c>
      <c r="D84" s="128" t="s">
        <v>16</v>
      </c>
      <c r="E84" s="128" t="s">
        <v>52</v>
      </c>
      <c r="F84" s="129">
        <v>4000</v>
      </c>
      <c r="G84" s="130" t="s">
        <v>25</v>
      </c>
      <c r="H84" s="178">
        <v>2.8</v>
      </c>
      <c r="I84" s="128" t="s">
        <v>65</v>
      </c>
      <c r="J84" s="128" t="s">
        <v>297</v>
      </c>
      <c r="K84" s="180" t="s">
        <v>895</v>
      </c>
    </row>
    <row r="85" spans="1:11" s="109" customFormat="1" ht="34.950000000000003" customHeight="1">
      <c r="A85" s="118" t="s">
        <v>21</v>
      </c>
      <c r="B85" s="261" t="s">
        <v>710</v>
      </c>
      <c r="C85" s="128" t="s">
        <v>23</v>
      </c>
      <c r="D85" s="128" t="s">
        <v>16</v>
      </c>
      <c r="E85" s="128" t="s">
        <v>52</v>
      </c>
      <c r="F85" s="129">
        <v>3000</v>
      </c>
      <c r="G85" s="130" t="s">
        <v>18</v>
      </c>
      <c r="H85" s="178">
        <v>1.7</v>
      </c>
      <c r="I85" s="128" t="s">
        <v>65</v>
      </c>
      <c r="J85" s="128" t="s">
        <v>65</v>
      </c>
      <c r="K85" s="169" t="s">
        <v>889</v>
      </c>
    </row>
    <row r="86" spans="1:11" s="109" customFormat="1" ht="34.950000000000003" customHeight="1">
      <c r="A86" s="118" t="s">
        <v>21</v>
      </c>
      <c r="B86" s="261" t="s">
        <v>55</v>
      </c>
      <c r="C86" s="128" t="s">
        <v>575</v>
      </c>
      <c r="D86" s="128" t="s">
        <v>24</v>
      </c>
      <c r="E86" s="128" t="s">
        <v>56</v>
      </c>
      <c r="F86" s="129">
        <v>3200</v>
      </c>
      <c r="G86" s="130" t="s">
        <v>18</v>
      </c>
      <c r="H86" s="178">
        <v>1.8</v>
      </c>
      <c r="I86" s="128" t="s">
        <v>65</v>
      </c>
      <c r="J86" s="128" t="s">
        <v>297</v>
      </c>
      <c r="K86" s="169" t="s">
        <v>889</v>
      </c>
    </row>
    <row r="87" spans="1:11" s="109" customFormat="1" ht="34.950000000000003" customHeight="1">
      <c r="A87" s="118" t="s">
        <v>21</v>
      </c>
      <c r="B87" s="261" t="s">
        <v>712</v>
      </c>
      <c r="C87" s="119" t="s">
        <v>23</v>
      </c>
      <c r="D87" s="119" t="s">
        <v>24</v>
      </c>
      <c r="E87" s="119" t="s">
        <v>50</v>
      </c>
      <c r="F87" s="120">
        <v>4000</v>
      </c>
      <c r="G87" s="124" t="s">
        <v>245</v>
      </c>
      <c r="H87" s="125">
        <v>11</v>
      </c>
      <c r="I87" s="128" t="s">
        <v>65</v>
      </c>
      <c r="J87" s="128" t="s">
        <v>297</v>
      </c>
      <c r="K87" s="169" t="s">
        <v>889</v>
      </c>
    </row>
    <row r="88" spans="1:11" s="109" customFormat="1" ht="34.950000000000003" customHeight="1">
      <c r="A88" s="118" t="s">
        <v>21</v>
      </c>
      <c r="B88" s="261" t="s">
        <v>669</v>
      </c>
      <c r="C88" s="128" t="s">
        <v>23</v>
      </c>
      <c r="D88" s="128" t="s">
        <v>19</v>
      </c>
      <c r="E88" s="128" t="s">
        <v>44</v>
      </c>
      <c r="F88" s="129">
        <v>4000</v>
      </c>
      <c r="G88" s="181" t="s">
        <v>25</v>
      </c>
      <c r="H88" s="178">
        <v>3</v>
      </c>
      <c r="I88" s="128" t="s">
        <v>65</v>
      </c>
      <c r="J88" s="128" t="s">
        <v>297</v>
      </c>
      <c r="K88" s="169" t="s">
        <v>889</v>
      </c>
    </row>
    <row r="89" spans="1:11" s="109" customFormat="1" ht="34.950000000000003" customHeight="1">
      <c r="A89" s="118" t="s">
        <v>21</v>
      </c>
      <c r="B89" s="261" t="s">
        <v>240</v>
      </c>
      <c r="C89" s="128" t="s">
        <v>23</v>
      </c>
      <c r="D89" s="128" t="s">
        <v>16</v>
      </c>
      <c r="E89" s="183" t="s">
        <v>52</v>
      </c>
      <c r="F89" s="184">
        <v>3200</v>
      </c>
      <c r="G89" s="185" t="s">
        <v>234</v>
      </c>
      <c r="H89" s="178">
        <v>5.4</v>
      </c>
      <c r="I89" s="128" t="s">
        <v>65</v>
      </c>
      <c r="J89" s="128" t="s">
        <v>297</v>
      </c>
      <c r="K89" s="169" t="s">
        <v>889</v>
      </c>
    </row>
    <row r="90" spans="1:11" s="109" customFormat="1" ht="34.950000000000003" customHeight="1">
      <c r="A90" s="118" t="s">
        <v>21</v>
      </c>
      <c r="B90" s="261" t="s">
        <v>241</v>
      </c>
      <c r="C90" s="128" t="s">
        <v>23</v>
      </c>
      <c r="D90" s="128" t="s">
        <v>16</v>
      </c>
      <c r="E90" s="183" t="s">
        <v>52</v>
      </c>
      <c r="F90" s="184">
        <v>3500</v>
      </c>
      <c r="G90" s="185" t="s">
        <v>235</v>
      </c>
      <c r="H90" s="178">
        <v>5.4</v>
      </c>
      <c r="I90" s="128" t="s">
        <v>65</v>
      </c>
      <c r="J90" s="128" t="s">
        <v>297</v>
      </c>
      <c r="K90" s="169" t="s">
        <v>889</v>
      </c>
    </row>
    <row r="91" spans="1:11" s="109" customFormat="1" ht="34.950000000000003" customHeight="1">
      <c r="A91" s="118" t="s">
        <v>21</v>
      </c>
      <c r="B91" s="261" t="s">
        <v>714</v>
      </c>
      <c r="C91" s="128" t="s">
        <v>23</v>
      </c>
      <c r="D91" s="128" t="s">
        <v>24</v>
      </c>
      <c r="E91" s="128" t="s">
        <v>56</v>
      </c>
      <c r="F91" s="129">
        <v>3100</v>
      </c>
      <c r="G91" s="130" t="s">
        <v>25</v>
      </c>
      <c r="H91" s="178">
        <v>2.6</v>
      </c>
      <c r="I91" s="128" t="s">
        <v>65</v>
      </c>
      <c r="J91" s="128" t="s">
        <v>297</v>
      </c>
      <c r="K91" s="128" t="s">
        <v>895</v>
      </c>
    </row>
    <row r="92" spans="1:11" s="109" customFormat="1" ht="34.950000000000003" customHeight="1">
      <c r="A92" s="118" t="s">
        <v>21</v>
      </c>
      <c r="B92" s="261" t="s">
        <v>715</v>
      </c>
      <c r="C92" s="128" t="s">
        <v>23</v>
      </c>
      <c r="D92" s="128" t="s">
        <v>27</v>
      </c>
      <c r="E92" s="128" t="s">
        <v>56</v>
      </c>
      <c r="F92" s="129">
        <v>2500</v>
      </c>
      <c r="G92" s="130" t="s">
        <v>28</v>
      </c>
      <c r="H92" s="178">
        <v>3.1</v>
      </c>
      <c r="I92" s="128" t="s">
        <v>65</v>
      </c>
      <c r="J92" s="128" t="s">
        <v>297</v>
      </c>
      <c r="K92" s="128" t="s">
        <v>895</v>
      </c>
    </row>
    <row r="93" spans="1:11" s="109" customFormat="1" ht="34.950000000000003" customHeight="1">
      <c r="A93" s="118" t="s">
        <v>21</v>
      </c>
      <c r="B93" s="261" t="s">
        <v>220</v>
      </c>
      <c r="C93" s="128" t="s">
        <v>23</v>
      </c>
      <c r="D93" s="128" t="s">
        <v>16</v>
      </c>
      <c r="E93" s="183" t="s">
        <v>52</v>
      </c>
      <c r="F93" s="184">
        <v>6500</v>
      </c>
      <c r="G93" s="185" t="s">
        <v>204</v>
      </c>
      <c r="H93" s="186">
        <v>12.9</v>
      </c>
      <c r="I93" s="128" t="s">
        <v>65</v>
      </c>
      <c r="J93" s="128" t="s">
        <v>297</v>
      </c>
      <c r="K93" s="180" t="s">
        <v>424</v>
      </c>
    </row>
    <row r="94" spans="1:11" s="109" customFormat="1" ht="34.950000000000003" customHeight="1">
      <c r="A94" s="118" t="s">
        <v>21</v>
      </c>
      <c r="B94" s="261" t="s">
        <v>221</v>
      </c>
      <c r="C94" s="128" t="s">
        <v>23</v>
      </c>
      <c r="D94" s="128" t="s">
        <v>19</v>
      </c>
      <c r="E94" s="183" t="s">
        <v>44</v>
      </c>
      <c r="F94" s="184">
        <v>6500</v>
      </c>
      <c r="G94" s="185" t="s">
        <v>204</v>
      </c>
      <c r="H94" s="186">
        <v>12.9</v>
      </c>
      <c r="I94" s="128" t="s">
        <v>65</v>
      </c>
      <c r="J94" s="128" t="s">
        <v>297</v>
      </c>
      <c r="K94" s="180" t="s">
        <v>424</v>
      </c>
    </row>
    <row r="95" spans="1:11" s="109" customFormat="1" ht="34.950000000000003" customHeight="1">
      <c r="A95" s="118" t="s">
        <v>21</v>
      </c>
      <c r="B95" s="261" t="s">
        <v>222</v>
      </c>
      <c r="C95" s="128" t="s">
        <v>23</v>
      </c>
      <c r="D95" s="128" t="s">
        <v>16</v>
      </c>
      <c r="E95" s="183" t="s">
        <v>52</v>
      </c>
      <c r="F95" s="184">
        <v>7500</v>
      </c>
      <c r="G95" s="185" t="s">
        <v>204</v>
      </c>
      <c r="H95" s="186">
        <v>12.9</v>
      </c>
      <c r="I95" s="128" t="s">
        <v>65</v>
      </c>
      <c r="J95" s="128" t="s">
        <v>297</v>
      </c>
      <c r="K95" s="180" t="s">
        <v>424</v>
      </c>
    </row>
    <row r="96" spans="1:11" s="109" customFormat="1" ht="34.950000000000003" customHeight="1">
      <c r="A96" s="118" t="s">
        <v>21</v>
      </c>
      <c r="B96" s="261" t="s">
        <v>223</v>
      </c>
      <c r="C96" s="128" t="s">
        <v>23</v>
      </c>
      <c r="D96" s="128" t="s">
        <v>229</v>
      </c>
      <c r="E96" s="187" t="s">
        <v>207</v>
      </c>
      <c r="F96" s="184">
        <v>5500</v>
      </c>
      <c r="G96" s="185" t="s">
        <v>204</v>
      </c>
      <c r="H96" s="186">
        <v>12.9</v>
      </c>
      <c r="I96" s="128" t="s">
        <v>65</v>
      </c>
      <c r="J96" s="128" t="s">
        <v>297</v>
      </c>
      <c r="K96" s="180" t="s">
        <v>424</v>
      </c>
    </row>
    <row r="97" spans="1:11" s="109" customFormat="1" ht="34.950000000000003" customHeight="1">
      <c r="A97" s="118" t="s">
        <v>21</v>
      </c>
      <c r="B97" s="261" t="s">
        <v>224</v>
      </c>
      <c r="C97" s="128" t="s">
        <v>23</v>
      </c>
      <c r="D97" s="128" t="s">
        <v>229</v>
      </c>
      <c r="E97" s="187" t="s">
        <v>207</v>
      </c>
      <c r="F97" s="184">
        <v>6500</v>
      </c>
      <c r="G97" s="185" t="s">
        <v>204</v>
      </c>
      <c r="H97" s="186">
        <v>12.9</v>
      </c>
      <c r="I97" s="128" t="s">
        <v>65</v>
      </c>
      <c r="J97" s="128" t="s">
        <v>297</v>
      </c>
      <c r="K97" s="180" t="s">
        <v>424</v>
      </c>
    </row>
    <row r="98" spans="1:11" s="109" customFormat="1" ht="34.950000000000003" customHeight="1">
      <c r="A98" s="118" t="s">
        <v>21</v>
      </c>
      <c r="B98" s="261" t="s">
        <v>225</v>
      </c>
      <c r="C98" s="128" t="s">
        <v>23</v>
      </c>
      <c r="D98" s="128" t="s">
        <v>19</v>
      </c>
      <c r="E98" s="183" t="s">
        <v>44</v>
      </c>
      <c r="F98" s="184">
        <v>8000</v>
      </c>
      <c r="G98" s="185" t="s">
        <v>204</v>
      </c>
      <c r="H98" s="186">
        <v>12.9</v>
      </c>
      <c r="I98" s="128" t="s">
        <v>65</v>
      </c>
      <c r="J98" s="128" t="s">
        <v>297</v>
      </c>
      <c r="K98" s="180" t="s">
        <v>424</v>
      </c>
    </row>
    <row r="99" spans="1:11" s="109" customFormat="1" ht="34.950000000000003" customHeight="1">
      <c r="A99" s="118" t="s">
        <v>21</v>
      </c>
      <c r="B99" s="261" t="s">
        <v>226</v>
      </c>
      <c r="C99" s="128" t="s">
        <v>23</v>
      </c>
      <c r="D99" s="128" t="s">
        <v>229</v>
      </c>
      <c r="E99" s="187" t="s">
        <v>207</v>
      </c>
      <c r="F99" s="184">
        <v>7000</v>
      </c>
      <c r="G99" s="185" t="s">
        <v>204</v>
      </c>
      <c r="H99" s="186">
        <v>12.9</v>
      </c>
      <c r="I99" s="128" t="s">
        <v>65</v>
      </c>
      <c r="J99" s="128" t="s">
        <v>297</v>
      </c>
      <c r="K99" s="180" t="s">
        <v>424</v>
      </c>
    </row>
    <row r="100" spans="1:11" s="109" customFormat="1" ht="34.950000000000003" customHeight="1">
      <c r="A100" s="118" t="s">
        <v>21</v>
      </c>
      <c r="B100" s="283" t="s">
        <v>878</v>
      </c>
      <c r="C100" s="128" t="s">
        <v>23</v>
      </c>
      <c r="D100" s="128" t="s">
        <v>525</v>
      </c>
      <c r="E100" s="128" t="s">
        <v>17</v>
      </c>
      <c r="F100" s="184">
        <v>6000</v>
      </c>
      <c r="G100" s="185" t="s">
        <v>246</v>
      </c>
      <c r="H100" s="186">
        <v>16.899999999999999</v>
      </c>
      <c r="I100" s="128" t="s">
        <v>65</v>
      </c>
      <c r="J100" s="128" t="s">
        <v>297</v>
      </c>
      <c r="K100" s="180" t="s">
        <v>424</v>
      </c>
    </row>
    <row r="101" spans="1:11" s="109" customFormat="1" ht="34.950000000000003" customHeight="1">
      <c r="A101" s="118" t="s">
        <v>21</v>
      </c>
      <c r="B101" s="283" t="s">
        <v>879</v>
      </c>
      <c r="C101" s="128" t="s">
        <v>23</v>
      </c>
      <c r="D101" s="128" t="s">
        <v>229</v>
      </c>
      <c r="E101" s="187" t="s">
        <v>207</v>
      </c>
      <c r="F101" s="184">
        <v>6000</v>
      </c>
      <c r="G101" s="185" t="s">
        <v>246</v>
      </c>
      <c r="H101" s="186">
        <v>16.899999999999999</v>
      </c>
      <c r="I101" s="128" t="s">
        <v>65</v>
      </c>
      <c r="J101" s="128" t="s">
        <v>297</v>
      </c>
      <c r="K101" s="180" t="s">
        <v>424</v>
      </c>
    </row>
    <row r="102" spans="1:11" s="109" customFormat="1" ht="34.950000000000003" customHeight="1">
      <c r="A102" s="118" t="s">
        <v>21</v>
      </c>
      <c r="B102" s="283" t="s">
        <v>880</v>
      </c>
      <c r="C102" s="128" t="s">
        <v>23</v>
      </c>
      <c r="D102" s="128" t="s">
        <v>229</v>
      </c>
      <c r="E102" s="187" t="s">
        <v>207</v>
      </c>
      <c r="F102" s="184">
        <v>7000</v>
      </c>
      <c r="G102" s="185" t="s">
        <v>246</v>
      </c>
      <c r="H102" s="186">
        <v>16.899999999999999</v>
      </c>
      <c r="I102" s="128" t="s">
        <v>65</v>
      </c>
      <c r="J102" s="128" t="s">
        <v>297</v>
      </c>
      <c r="K102" s="180" t="s">
        <v>424</v>
      </c>
    </row>
    <row r="103" spans="1:11" s="109" customFormat="1" ht="34.950000000000003" customHeight="1">
      <c r="A103" s="118" t="s">
        <v>21</v>
      </c>
      <c r="B103" s="283" t="s">
        <v>881</v>
      </c>
      <c r="C103" s="128" t="s">
        <v>23</v>
      </c>
      <c r="D103" s="128" t="s">
        <v>229</v>
      </c>
      <c r="E103" s="187" t="s">
        <v>207</v>
      </c>
      <c r="F103" s="184">
        <v>9000</v>
      </c>
      <c r="G103" s="185" t="s">
        <v>246</v>
      </c>
      <c r="H103" s="186">
        <v>22</v>
      </c>
      <c r="I103" s="128" t="s">
        <v>65</v>
      </c>
      <c r="J103" s="128" t="s">
        <v>297</v>
      </c>
      <c r="K103" s="180" t="s">
        <v>424</v>
      </c>
    </row>
    <row r="104" spans="1:11" s="109" customFormat="1" ht="34.950000000000003" customHeight="1">
      <c r="A104" s="118" t="s">
        <v>21</v>
      </c>
      <c r="B104" s="283" t="s">
        <v>876</v>
      </c>
      <c r="C104" s="128" t="s">
        <v>23</v>
      </c>
      <c r="D104" s="128" t="s">
        <v>229</v>
      </c>
      <c r="E104" s="187" t="s">
        <v>207</v>
      </c>
      <c r="F104" s="184">
        <v>12000</v>
      </c>
      <c r="G104" s="185" t="s">
        <v>246</v>
      </c>
      <c r="H104" s="186">
        <v>23.6</v>
      </c>
      <c r="I104" s="128" t="s">
        <v>65</v>
      </c>
      <c r="J104" s="128" t="s">
        <v>297</v>
      </c>
      <c r="K104" s="180" t="s">
        <v>424</v>
      </c>
    </row>
    <row r="105" spans="1:11" s="109" customFormat="1" ht="34.950000000000003" customHeight="1">
      <c r="A105" s="118" t="s">
        <v>21</v>
      </c>
      <c r="B105" s="261" t="s">
        <v>884</v>
      </c>
      <c r="C105" s="128" t="s">
        <v>23</v>
      </c>
      <c r="D105" s="128" t="s">
        <v>19</v>
      </c>
      <c r="E105" s="128" t="s">
        <v>508</v>
      </c>
      <c r="F105" s="129">
        <v>3400</v>
      </c>
      <c r="G105" s="130" t="s">
        <v>25</v>
      </c>
      <c r="H105" s="178">
        <v>2.7</v>
      </c>
      <c r="I105" s="128" t="s">
        <v>65</v>
      </c>
      <c r="J105" s="128" t="s">
        <v>297</v>
      </c>
      <c r="K105" s="128" t="s">
        <v>895</v>
      </c>
    </row>
    <row r="106" spans="1:11" s="109" customFormat="1" ht="34.950000000000003" customHeight="1">
      <c r="A106" s="118" t="s">
        <v>21</v>
      </c>
      <c r="B106" s="261" t="s">
        <v>719</v>
      </c>
      <c r="C106" s="128" t="s">
        <v>23</v>
      </c>
      <c r="D106" s="128" t="s">
        <v>525</v>
      </c>
      <c r="E106" s="128" t="s">
        <v>17</v>
      </c>
      <c r="F106" s="129">
        <v>3300</v>
      </c>
      <c r="G106" s="130" t="s">
        <v>25</v>
      </c>
      <c r="H106" s="178">
        <v>2.5</v>
      </c>
      <c r="I106" s="128" t="s">
        <v>65</v>
      </c>
      <c r="J106" s="128" t="s">
        <v>297</v>
      </c>
      <c r="K106" s="128" t="s">
        <v>895</v>
      </c>
    </row>
    <row r="107" spans="1:11" s="109" customFormat="1" ht="34.950000000000003" customHeight="1">
      <c r="A107" s="118" t="s">
        <v>21</v>
      </c>
      <c r="B107" s="261" t="s">
        <v>720</v>
      </c>
      <c r="C107" s="128" t="s">
        <v>23</v>
      </c>
      <c r="D107" s="128" t="s">
        <v>16</v>
      </c>
      <c r="E107" s="128" t="s">
        <v>17</v>
      </c>
      <c r="F107" s="129">
        <v>3600</v>
      </c>
      <c r="G107" s="130" t="s">
        <v>25</v>
      </c>
      <c r="H107" s="178">
        <v>2.4</v>
      </c>
      <c r="I107" s="128" t="s">
        <v>65</v>
      </c>
      <c r="J107" s="128" t="s">
        <v>65</v>
      </c>
      <c r="K107" s="128" t="s">
        <v>895</v>
      </c>
    </row>
    <row r="108" spans="1:11" s="109" customFormat="1" ht="34.950000000000003" customHeight="1">
      <c r="A108" s="118" t="s">
        <v>21</v>
      </c>
      <c r="B108" s="261" t="s">
        <v>721</v>
      </c>
      <c r="C108" s="128" t="s">
        <v>23</v>
      </c>
      <c r="D108" s="128" t="s">
        <v>19</v>
      </c>
      <c r="E108" s="128" t="s">
        <v>44</v>
      </c>
      <c r="F108" s="129">
        <v>3300</v>
      </c>
      <c r="G108" s="130" t="s">
        <v>25</v>
      </c>
      <c r="H108" s="178">
        <v>2.5</v>
      </c>
      <c r="I108" s="128" t="s">
        <v>65</v>
      </c>
      <c r="J108" s="128" t="s">
        <v>297</v>
      </c>
      <c r="K108" s="128" t="s">
        <v>895</v>
      </c>
    </row>
    <row r="109" spans="1:11" s="109" customFormat="1" ht="34.950000000000003" customHeight="1">
      <c r="A109" s="118" t="s">
        <v>21</v>
      </c>
      <c r="B109" s="284" t="s">
        <v>658</v>
      </c>
      <c r="C109" s="128" t="s">
        <v>23</v>
      </c>
      <c r="D109" s="166" t="s">
        <v>19</v>
      </c>
      <c r="E109" s="128" t="s">
        <v>44</v>
      </c>
      <c r="F109" s="129">
        <v>3600</v>
      </c>
      <c r="G109" s="130" t="s">
        <v>25</v>
      </c>
      <c r="H109" s="166" t="s">
        <v>660</v>
      </c>
      <c r="I109" s="128" t="s">
        <v>65</v>
      </c>
      <c r="J109" s="168" t="s">
        <v>65</v>
      </c>
      <c r="K109" s="128" t="s">
        <v>895</v>
      </c>
    </row>
    <row r="110" spans="1:11" s="109" customFormat="1" ht="34.950000000000003" customHeight="1">
      <c r="A110" s="118" t="s">
        <v>21</v>
      </c>
      <c r="B110" s="284" t="s">
        <v>885</v>
      </c>
      <c r="C110" s="128" t="s">
        <v>23</v>
      </c>
      <c r="D110" s="259" t="s">
        <v>239</v>
      </c>
      <c r="E110" s="119" t="s">
        <v>56</v>
      </c>
      <c r="F110" s="129">
        <v>2600</v>
      </c>
      <c r="G110" s="260" t="s">
        <v>34</v>
      </c>
      <c r="H110" s="166" t="s">
        <v>824</v>
      </c>
      <c r="I110" s="128" t="s">
        <v>65</v>
      </c>
      <c r="J110" s="168" t="s">
        <v>297</v>
      </c>
      <c r="K110" s="169" t="s">
        <v>889</v>
      </c>
    </row>
    <row r="111" spans="1:11" s="109" customFormat="1" ht="34.950000000000003" customHeight="1">
      <c r="A111" s="118" t="s">
        <v>21</v>
      </c>
      <c r="B111" s="261" t="s">
        <v>827</v>
      </c>
      <c r="C111" s="128" t="s">
        <v>23</v>
      </c>
      <c r="D111" s="128" t="s">
        <v>16</v>
      </c>
      <c r="E111" s="128" t="s">
        <v>17</v>
      </c>
      <c r="F111" s="129">
        <v>3200</v>
      </c>
      <c r="G111" s="185" t="s">
        <v>234</v>
      </c>
      <c r="H111" s="166">
        <v>5.4</v>
      </c>
      <c r="I111" s="128" t="s">
        <v>65</v>
      </c>
      <c r="J111" s="168" t="s">
        <v>297</v>
      </c>
      <c r="K111" s="169" t="s">
        <v>889</v>
      </c>
    </row>
    <row r="112" spans="1:11" s="109" customFormat="1" ht="34.950000000000003" customHeight="1">
      <c r="A112" s="118" t="s">
        <v>84</v>
      </c>
      <c r="B112" s="262" t="s">
        <v>137</v>
      </c>
      <c r="C112" s="119" t="s">
        <v>23</v>
      </c>
      <c r="D112" s="119" t="s">
        <v>16</v>
      </c>
      <c r="E112" s="119" t="s">
        <v>615</v>
      </c>
      <c r="F112" s="120">
        <v>3000</v>
      </c>
      <c r="G112" s="124" t="s">
        <v>134</v>
      </c>
      <c r="H112" s="269" t="s">
        <v>143</v>
      </c>
      <c r="I112" s="119" t="s">
        <v>65</v>
      </c>
      <c r="J112" s="119" t="s">
        <v>297</v>
      </c>
      <c r="K112" s="119" t="s">
        <v>895</v>
      </c>
    </row>
    <row r="113" spans="1:11" s="109" customFormat="1" ht="36.75" customHeight="1">
      <c r="A113" s="118" t="s">
        <v>799</v>
      </c>
      <c r="B113" s="262" t="s">
        <v>886</v>
      </c>
      <c r="C113" s="119" t="s">
        <v>575</v>
      </c>
      <c r="D113" s="119" t="s">
        <v>19</v>
      </c>
      <c r="E113" s="119" t="s">
        <v>609</v>
      </c>
      <c r="F113" s="120">
        <v>3300</v>
      </c>
      <c r="G113" s="124" t="s">
        <v>131</v>
      </c>
      <c r="H113" s="269">
        <v>3.58</v>
      </c>
      <c r="I113" s="119" t="s">
        <v>65</v>
      </c>
      <c r="J113" s="119" t="s">
        <v>297</v>
      </c>
      <c r="K113" s="169" t="s">
        <v>889</v>
      </c>
    </row>
    <row r="114" spans="1:11" s="109" customFormat="1" ht="36.75" customHeight="1">
      <c r="A114" s="118" t="s">
        <v>799</v>
      </c>
      <c r="B114" s="262" t="s">
        <v>866</v>
      </c>
      <c r="C114" s="119" t="s">
        <v>575</v>
      </c>
      <c r="D114" s="119" t="s">
        <v>16</v>
      </c>
      <c r="E114" s="119" t="s">
        <v>615</v>
      </c>
      <c r="F114" s="120">
        <v>3200</v>
      </c>
      <c r="G114" s="124" t="s">
        <v>131</v>
      </c>
      <c r="H114" s="269">
        <v>3.5</v>
      </c>
      <c r="I114" s="119" t="s">
        <v>65</v>
      </c>
      <c r="J114" s="119" t="s">
        <v>297</v>
      </c>
      <c r="K114" s="169" t="s">
        <v>889</v>
      </c>
    </row>
    <row r="115" spans="1:11" s="109" customFormat="1" ht="36.75" customHeight="1">
      <c r="A115" s="118" t="s">
        <v>799</v>
      </c>
      <c r="B115" s="262" t="s">
        <v>839</v>
      </c>
      <c r="C115" s="119" t="s">
        <v>575</v>
      </c>
      <c r="D115" s="119" t="s">
        <v>16</v>
      </c>
      <c r="E115" s="119" t="s">
        <v>615</v>
      </c>
      <c r="F115" s="120">
        <v>4000</v>
      </c>
      <c r="G115" s="124" t="s">
        <v>131</v>
      </c>
      <c r="H115" s="269">
        <v>3.5</v>
      </c>
      <c r="I115" s="119" t="s">
        <v>65</v>
      </c>
      <c r="J115" s="119" t="s">
        <v>297</v>
      </c>
      <c r="K115" s="169" t="s">
        <v>889</v>
      </c>
    </row>
    <row r="116" spans="1:11" s="109" customFormat="1" ht="36.75" customHeight="1">
      <c r="A116" s="118" t="s">
        <v>799</v>
      </c>
      <c r="B116" s="262" t="s">
        <v>867</v>
      </c>
      <c r="C116" s="119" t="s">
        <v>575</v>
      </c>
      <c r="D116" s="119" t="s">
        <v>24</v>
      </c>
      <c r="E116" s="119" t="s">
        <v>738</v>
      </c>
      <c r="F116" s="120">
        <v>5000</v>
      </c>
      <c r="G116" s="124" t="s">
        <v>64</v>
      </c>
      <c r="H116" s="269">
        <v>5.4</v>
      </c>
      <c r="I116" s="119" t="s">
        <v>65</v>
      </c>
      <c r="J116" s="119" t="s">
        <v>297</v>
      </c>
      <c r="K116" s="169" t="s">
        <v>889</v>
      </c>
    </row>
    <row r="117" spans="1:11" s="109" customFormat="1" ht="36.75" customHeight="1">
      <c r="A117" s="118" t="s">
        <v>799</v>
      </c>
      <c r="B117" s="262" t="s">
        <v>840</v>
      </c>
      <c r="C117" s="119" t="s">
        <v>575</v>
      </c>
      <c r="D117" s="119" t="s">
        <v>16</v>
      </c>
      <c r="E117" s="119" t="s">
        <v>615</v>
      </c>
      <c r="F117" s="120">
        <v>4200</v>
      </c>
      <c r="G117" s="124" t="s">
        <v>538</v>
      </c>
      <c r="H117" s="269">
        <v>7.6</v>
      </c>
      <c r="I117" s="119" t="s">
        <v>65</v>
      </c>
      <c r="J117" s="119" t="s">
        <v>297</v>
      </c>
      <c r="K117" s="169" t="s">
        <v>889</v>
      </c>
    </row>
    <row r="118" spans="1:11" s="109" customFormat="1" ht="36.75" customHeight="1">
      <c r="A118" s="118" t="s">
        <v>799</v>
      </c>
      <c r="B118" s="262" t="s">
        <v>801</v>
      </c>
      <c r="C118" s="119" t="s">
        <v>575</v>
      </c>
      <c r="D118" s="119" t="s">
        <v>16</v>
      </c>
      <c r="E118" s="119" t="s">
        <v>615</v>
      </c>
      <c r="F118" s="120">
        <v>5200</v>
      </c>
      <c r="G118" s="124" t="s">
        <v>18</v>
      </c>
      <c r="H118" s="269">
        <v>6.35</v>
      </c>
      <c r="I118" s="119" t="s">
        <v>65</v>
      </c>
      <c r="J118" s="119" t="s">
        <v>297</v>
      </c>
      <c r="K118" s="169" t="s">
        <v>889</v>
      </c>
    </row>
    <row r="119" spans="1:11" s="109" customFormat="1" ht="36.75" customHeight="1">
      <c r="A119" s="118" t="s">
        <v>799</v>
      </c>
      <c r="B119" s="262" t="s">
        <v>802</v>
      </c>
      <c r="C119" s="119" t="s">
        <v>575</v>
      </c>
      <c r="D119" s="119" t="s">
        <v>16</v>
      </c>
      <c r="E119" s="119" t="s">
        <v>624</v>
      </c>
      <c r="F119" s="120">
        <v>5200</v>
      </c>
      <c r="G119" s="124" t="s">
        <v>18</v>
      </c>
      <c r="H119" s="269">
        <v>6.35</v>
      </c>
      <c r="I119" s="119" t="s">
        <v>65</v>
      </c>
      <c r="J119" s="119" t="s">
        <v>297</v>
      </c>
      <c r="K119" s="169" t="s">
        <v>889</v>
      </c>
    </row>
    <row r="120" spans="1:11" s="109" customFormat="1" ht="36.75" customHeight="1">
      <c r="A120" s="118" t="s">
        <v>799</v>
      </c>
      <c r="B120" s="262" t="s">
        <v>812</v>
      </c>
      <c r="C120" s="119" t="s">
        <v>575</v>
      </c>
      <c r="D120" s="119" t="s">
        <v>16</v>
      </c>
      <c r="E120" s="119" t="s">
        <v>615</v>
      </c>
      <c r="F120" s="120">
        <v>7500</v>
      </c>
      <c r="G120" s="124" t="s">
        <v>18</v>
      </c>
      <c r="H120" s="269">
        <v>11.11</v>
      </c>
      <c r="I120" s="119" t="s">
        <v>65</v>
      </c>
      <c r="J120" s="119" t="s">
        <v>297</v>
      </c>
      <c r="K120" s="119" t="s">
        <v>896</v>
      </c>
    </row>
    <row r="121" spans="1:11" s="109" customFormat="1" ht="36.75" customHeight="1">
      <c r="A121" s="118" t="s">
        <v>799</v>
      </c>
      <c r="B121" s="262" t="s">
        <v>868</v>
      </c>
      <c r="C121" s="119" t="s">
        <v>575</v>
      </c>
      <c r="D121" s="119" t="s">
        <v>16</v>
      </c>
      <c r="E121" s="119" t="s">
        <v>624</v>
      </c>
      <c r="F121" s="120">
        <v>3500</v>
      </c>
      <c r="G121" s="124" t="s">
        <v>871</v>
      </c>
      <c r="H121" s="269">
        <v>3.6</v>
      </c>
      <c r="I121" s="119" t="s">
        <v>65</v>
      </c>
      <c r="J121" s="119" t="s">
        <v>297</v>
      </c>
      <c r="K121" s="119" t="s">
        <v>897</v>
      </c>
    </row>
    <row r="122" spans="1:11" s="109" customFormat="1" ht="36.75" customHeight="1">
      <c r="A122" s="118" t="s">
        <v>799</v>
      </c>
      <c r="B122" s="262" t="s">
        <v>869</v>
      </c>
      <c r="C122" s="119" t="s">
        <v>575</v>
      </c>
      <c r="D122" s="119" t="s">
        <v>16</v>
      </c>
      <c r="E122" s="119" t="s">
        <v>615</v>
      </c>
      <c r="F122" s="120">
        <v>4000</v>
      </c>
      <c r="G122" s="124" t="s">
        <v>871</v>
      </c>
      <c r="H122" s="269">
        <v>3.6</v>
      </c>
      <c r="I122" s="119" t="s">
        <v>65</v>
      </c>
      <c r="J122" s="119" t="s">
        <v>297</v>
      </c>
      <c r="K122" s="119" t="s">
        <v>897</v>
      </c>
    </row>
    <row r="123" spans="1:11" s="109" customFormat="1" ht="36.75" customHeight="1">
      <c r="A123" s="118" t="s">
        <v>799</v>
      </c>
      <c r="B123" s="262" t="s">
        <v>870</v>
      </c>
      <c r="C123" s="119" t="s">
        <v>575</v>
      </c>
      <c r="D123" s="119" t="s">
        <v>24</v>
      </c>
      <c r="E123" s="119" t="s">
        <v>738</v>
      </c>
      <c r="F123" s="120">
        <v>4000</v>
      </c>
      <c r="G123" s="124" t="s">
        <v>871</v>
      </c>
      <c r="H123" s="269">
        <v>3.6</v>
      </c>
      <c r="I123" s="119" t="s">
        <v>65</v>
      </c>
      <c r="J123" s="119" t="s">
        <v>297</v>
      </c>
      <c r="K123" s="119" t="s">
        <v>897</v>
      </c>
    </row>
    <row r="124" spans="1:11" s="109" customFormat="1" ht="36.75" customHeight="1">
      <c r="A124" s="118" t="s">
        <v>799</v>
      </c>
      <c r="B124" s="262" t="s">
        <v>803</v>
      </c>
      <c r="C124" s="119" t="s">
        <v>575</v>
      </c>
      <c r="D124" s="119" t="s">
        <v>16</v>
      </c>
      <c r="E124" s="119" t="s">
        <v>615</v>
      </c>
      <c r="F124" s="120">
        <v>5000</v>
      </c>
      <c r="G124" s="124" t="s">
        <v>538</v>
      </c>
      <c r="H124" s="269">
        <v>7.62</v>
      </c>
      <c r="I124" s="119" t="s">
        <v>65</v>
      </c>
      <c r="J124" s="119" t="s">
        <v>297</v>
      </c>
      <c r="K124" s="119" t="s">
        <v>897</v>
      </c>
    </row>
    <row r="125" spans="1:11" s="109" customFormat="1" ht="36.75" customHeight="1">
      <c r="A125" s="118" t="s">
        <v>799</v>
      </c>
      <c r="B125" s="262" t="s">
        <v>804</v>
      </c>
      <c r="C125" s="119" t="s">
        <v>575</v>
      </c>
      <c r="D125" s="119" t="s">
        <v>24</v>
      </c>
      <c r="E125" s="119" t="s">
        <v>624</v>
      </c>
      <c r="F125" s="120">
        <v>5000</v>
      </c>
      <c r="G125" s="124" t="s">
        <v>809</v>
      </c>
      <c r="H125" s="269">
        <v>8.16</v>
      </c>
      <c r="I125" s="119" t="s">
        <v>65</v>
      </c>
      <c r="J125" s="119" t="s">
        <v>297</v>
      </c>
      <c r="K125" s="119" t="s">
        <v>424</v>
      </c>
    </row>
    <row r="126" spans="1:11" s="109" customFormat="1" ht="36.75" customHeight="1">
      <c r="A126" s="118" t="s">
        <v>799</v>
      </c>
      <c r="B126" s="262" t="s">
        <v>805</v>
      </c>
      <c r="C126" s="119" t="s">
        <v>575</v>
      </c>
      <c r="D126" s="119" t="s">
        <v>24</v>
      </c>
      <c r="E126" s="119" t="s">
        <v>624</v>
      </c>
      <c r="F126" s="120">
        <v>6000</v>
      </c>
      <c r="G126" s="124" t="s">
        <v>809</v>
      </c>
      <c r="H126" s="269">
        <v>8.48</v>
      </c>
      <c r="I126" s="119" t="s">
        <v>65</v>
      </c>
      <c r="J126" s="119" t="s">
        <v>297</v>
      </c>
      <c r="K126" s="119" t="s">
        <v>424</v>
      </c>
    </row>
    <row r="127" spans="1:11" s="109" customFormat="1" ht="36.75" customHeight="1">
      <c r="A127" s="118" t="s">
        <v>799</v>
      </c>
      <c r="B127" s="262" t="s">
        <v>806</v>
      </c>
      <c r="C127" s="119" t="s">
        <v>575</v>
      </c>
      <c r="D127" s="119" t="s">
        <v>24</v>
      </c>
      <c r="E127" s="119" t="s">
        <v>624</v>
      </c>
      <c r="F127" s="120">
        <v>7000</v>
      </c>
      <c r="G127" s="124" t="s">
        <v>246</v>
      </c>
      <c r="H127" s="269">
        <v>19</v>
      </c>
      <c r="I127" s="119" t="s">
        <v>65</v>
      </c>
      <c r="J127" s="119" t="s">
        <v>297</v>
      </c>
      <c r="K127" s="119" t="s">
        <v>424</v>
      </c>
    </row>
    <row r="128" spans="1:11" s="109" customFormat="1" ht="36.75" customHeight="1">
      <c r="A128" s="118" t="s">
        <v>799</v>
      </c>
      <c r="B128" s="262" t="s">
        <v>813</v>
      </c>
      <c r="C128" s="119" t="s">
        <v>575</v>
      </c>
      <c r="D128" s="119" t="s">
        <v>24</v>
      </c>
      <c r="E128" s="119" t="s">
        <v>624</v>
      </c>
      <c r="F128" s="120">
        <v>8000</v>
      </c>
      <c r="G128" s="124" t="s">
        <v>246</v>
      </c>
      <c r="H128" s="269">
        <v>19</v>
      </c>
      <c r="I128" s="119" t="s">
        <v>65</v>
      </c>
      <c r="J128" s="119" t="s">
        <v>297</v>
      </c>
      <c r="K128" s="119" t="s">
        <v>424</v>
      </c>
    </row>
    <row r="129" spans="1:11" s="109" customFormat="1" ht="36.75" customHeight="1">
      <c r="A129" s="118" t="s">
        <v>799</v>
      </c>
      <c r="B129" s="262" t="s">
        <v>807</v>
      </c>
      <c r="C129" s="119" t="s">
        <v>575</v>
      </c>
      <c r="D129" s="119" t="s">
        <v>16</v>
      </c>
      <c r="E129" s="119" t="s">
        <v>615</v>
      </c>
      <c r="F129" s="120">
        <v>4200</v>
      </c>
      <c r="G129" s="124" t="s">
        <v>538</v>
      </c>
      <c r="H129" s="269">
        <v>7.89</v>
      </c>
      <c r="I129" s="119" t="s">
        <v>65</v>
      </c>
      <c r="J129" s="119" t="s">
        <v>297</v>
      </c>
      <c r="K129" s="119" t="s">
        <v>889</v>
      </c>
    </row>
    <row r="130" spans="1:11" s="109" customFormat="1" ht="36.75" customHeight="1">
      <c r="A130" s="118" t="s">
        <v>799</v>
      </c>
      <c r="B130" s="262" t="s">
        <v>847</v>
      </c>
      <c r="C130" s="119" t="s">
        <v>575</v>
      </c>
      <c r="D130" s="119" t="s">
        <v>16</v>
      </c>
      <c r="E130" s="119" t="s">
        <v>615</v>
      </c>
      <c r="F130" s="120">
        <v>6000</v>
      </c>
      <c r="G130" s="124" t="s">
        <v>809</v>
      </c>
      <c r="H130" s="269">
        <v>8.1999999999999993</v>
      </c>
      <c r="I130" s="119" t="s">
        <v>65</v>
      </c>
      <c r="J130" s="119" t="s">
        <v>297</v>
      </c>
      <c r="K130" s="119" t="s">
        <v>889</v>
      </c>
    </row>
    <row r="131" spans="1:11" s="109" customFormat="1" ht="36.75" customHeight="1">
      <c r="A131" s="118" t="s">
        <v>799</v>
      </c>
      <c r="B131" s="262" t="s">
        <v>848</v>
      </c>
      <c r="C131" s="119" t="s">
        <v>196</v>
      </c>
      <c r="D131" s="119" t="s">
        <v>24</v>
      </c>
      <c r="E131" s="119" t="s">
        <v>753</v>
      </c>
      <c r="F131" s="120">
        <v>10000</v>
      </c>
      <c r="G131" s="124" t="s">
        <v>156</v>
      </c>
      <c r="H131" s="269">
        <v>29</v>
      </c>
      <c r="I131" s="119" t="s">
        <v>65</v>
      </c>
      <c r="J131" s="119" t="s">
        <v>297</v>
      </c>
      <c r="K131" s="119" t="s">
        <v>424</v>
      </c>
    </row>
    <row r="132" spans="1:11" s="109" customFormat="1" ht="36.75" customHeight="1">
      <c r="A132" s="118" t="s">
        <v>799</v>
      </c>
      <c r="B132" s="262" t="s">
        <v>849</v>
      </c>
      <c r="C132" s="119" t="s">
        <v>575</v>
      </c>
      <c r="D132" s="119" t="s">
        <v>16</v>
      </c>
      <c r="E132" s="119" t="s">
        <v>515</v>
      </c>
      <c r="F132" s="120">
        <v>3700</v>
      </c>
      <c r="G132" s="124" t="s">
        <v>131</v>
      </c>
      <c r="H132" s="269">
        <v>4.4000000000000004</v>
      </c>
      <c r="I132" s="119" t="s">
        <v>65</v>
      </c>
      <c r="J132" s="119" t="s">
        <v>297</v>
      </c>
      <c r="K132" s="119" t="s">
        <v>898</v>
      </c>
    </row>
    <row r="133" spans="1:11" s="109" customFormat="1" ht="36.75" customHeight="1">
      <c r="A133" s="118" t="s">
        <v>799</v>
      </c>
      <c r="B133" s="262" t="s">
        <v>850</v>
      </c>
      <c r="C133" s="119" t="s">
        <v>575</v>
      </c>
      <c r="D133" s="119" t="s">
        <v>16</v>
      </c>
      <c r="E133" s="119" t="s">
        <v>615</v>
      </c>
      <c r="F133" s="120">
        <v>3700</v>
      </c>
      <c r="G133" s="124" t="s">
        <v>851</v>
      </c>
      <c r="H133" s="269">
        <v>4.5999999999999996</v>
      </c>
      <c r="I133" s="119" t="s">
        <v>65</v>
      </c>
      <c r="J133" s="119" t="s">
        <v>297</v>
      </c>
      <c r="K133" s="119" t="s">
        <v>898</v>
      </c>
    </row>
    <row r="134" spans="1:11" s="109" customFormat="1" ht="34.950000000000003" customHeight="1">
      <c r="A134" s="118" t="s">
        <v>98</v>
      </c>
      <c r="B134" s="262" t="s">
        <v>438</v>
      </c>
      <c r="C134" s="119" t="s">
        <v>101</v>
      </c>
      <c r="D134" s="119" t="s">
        <v>73</v>
      </c>
      <c r="E134" s="119" t="s">
        <v>39</v>
      </c>
      <c r="F134" s="120">
        <v>3000</v>
      </c>
      <c r="G134" s="124" t="s">
        <v>18</v>
      </c>
      <c r="H134" s="125">
        <v>2.6</v>
      </c>
      <c r="I134" s="119" t="s">
        <v>65</v>
      </c>
      <c r="J134" s="119" t="s">
        <v>297</v>
      </c>
      <c r="K134" s="119" t="s">
        <v>895</v>
      </c>
    </row>
    <row r="135" spans="1:11" s="109" customFormat="1" ht="34.950000000000003" customHeight="1">
      <c r="A135" s="118" t="s">
        <v>98</v>
      </c>
      <c r="B135" s="262" t="s">
        <v>441</v>
      </c>
      <c r="C135" s="119" t="s">
        <v>255</v>
      </c>
      <c r="D135" s="119" t="s">
        <v>16</v>
      </c>
      <c r="E135" s="119" t="s">
        <v>52</v>
      </c>
      <c r="F135" s="120">
        <v>3300</v>
      </c>
      <c r="G135" s="124" t="s">
        <v>899</v>
      </c>
      <c r="H135" s="125">
        <v>2.9</v>
      </c>
      <c r="I135" s="119" t="s">
        <v>65</v>
      </c>
      <c r="J135" s="119" t="s">
        <v>297</v>
      </c>
      <c r="K135" s="119" t="s">
        <v>895</v>
      </c>
    </row>
    <row r="136" spans="1:11" s="267" customFormat="1" ht="34.950000000000003" customHeight="1">
      <c r="A136" s="118" t="s">
        <v>98</v>
      </c>
      <c r="B136" s="262" t="s">
        <v>789</v>
      </c>
      <c r="C136" s="119" t="s">
        <v>255</v>
      </c>
      <c r="D136" s="119" t="s">
        <v>16</v>
      </c>
      <c r="E136" s="119" t="s">
        <v>52</v>
      </c>
      <c r="F136" s="120">
        <v>3500</v>
      </c>
      <c r="G136" s="124" t="s">
        <v>420</v>
      </c>
      <c r="H136" s="125">
        <v>5.6</v>
      </c>
      <c r="I136" s="119" t="s">
        <v>65</v>
      </c>
      <c r="J136" s="119" t="s">
        <v>297</v>
      </c>
      <c r="K136" s="119" t="s">
        <v>898</v>
      </c>
    </row>
    <row r="137" spans="1:11" s="267" customFormat="1" ht="34.950000000000003" customHeight="1">
      <c r="A137" s="118" t="s">
        <v>98</v>
      </c>
      <c r="B137" s="262" t="s">
        <v>790</v>
      </c>
      <c r="C137" s="119" t="s">
        <v>255</v>
      </c>
      <c r="D137" s="119" t="s">
        <v>19</v>
      </c>
      <c r="E137" s="119" t="s">
        <v>44</v>
      </c>
      <c r="F137" s="120">
        <v>3600</v>
      </c>
      <c r="G137" s="124" t="s">
        <v>420</v>
      </c>
      <c r="H137" s="125">
        <v>2.6</v>
      </c>
      <c r="I137" s="119" t="s">
        <v>65</v>
      </c>
      <c r="J137" s="119" t="s">
        <v>297</v>
      </c>
      <c r="K137" s="119" t="s">
        <v>898</v>
      </c>
    </row>
    <row r="138" spans="1:11" s="109" customFormat="1" ht="34.950000000000003" customHeight="1">
      <c r="A138" s="118" t="s">
        <v>98</v>
      </c>
      <c r="B138" s="262" t="s">
        <v>450</v>
      </c>
      <c r="C138" s="119" t="s">
        <v>255</v>
      </c>
      <c r="D138" s="119" t="s">
        <v>16</v>
      </c>
      <c r="E138" s="119" t="s">
        <v>52</v>
      </c>
      <c r="F138" s="120">
        <v>4700</v>
      </c>
      <c r="G138" s="124" t="s">
        <v>900</v>
      </c>
      <c r="H138" s="125">
        <v>4.7</v>
      </c>
      <c r="I138" s="119" t="s">
        <v>65</v>
      </c>
      <c r="J138" s="119" t="s">
        <v>297</v>
      </c>
      <c r="K138" s="119" t="s">
        <v>898</v>
      </c>
    </row>
    <row r="139" spans="1:11" s="109" customFormat="1" ht="34.950000000000003" customHeight="1">
      <c r="A139" s="118" t="s">
        <v>98</v>
      </c>
      <c r="B139" s="262" t="s">
        <v>451</v>
      </c>
      <c r="C139" s="119" t="s">
        <v>255</v>
      </c>
      <c r="D139" s="119" t="s">
        <v>16</v>
      </c>
      <c r="E139" s="119" t="s">
        <v>52</v>
      </c>
      <c r="F139" s="120">
        <v>5400</v>
      </c>
      <c r="G139" s="124" t="s">
        <v>131</v>
      </c>
      <c r="H139" s="125">
        <v>4.8</v>
      </c>
      <c r="I139" s="119" t="s">
        <v>65</v>
      </c>
      <c r="J139" s="119" t="s">
        <v>297</v>
      </c>
      <c r="K139" s="119" t="s">
        <v>898</v>
      </c>
    </row>
    <row r="140" spans="1:11" s="109" customFormat="1" ht="34.950000000000003" customHeight="1">
      <c r="A140" s="118" t="s">
        <v>98</v>
      </c>
      <c r="B140" s="262" t="s">
        <v>452</v>
      </c>
      <c r="C140" s="119" t="s">
        <v>255</v>
      </c>
      <c r="D140" s="119" t="s">
        <v>16</v>
      </c>
      <c r="E140" s="119" t="s">
        <v>52</v>
      </c>
      <c r="F140" s="120">
        <v>8500</v>
      </c>
      <c r="G140" s="124" t="s">
        <v>18</v>
      </c>
      <c r="H140" s="125">
        <v>10.199999999999999</v>
      </c>
      <c r="I140" s="119" t="s">
        <v>65</v>
      </c>
      <c r="J140" s="119" t="s">
        <v>297</v>
      </c>
      <c r="K140" s="119" t="s">
        <v>898</v>
      </c>
    </row>
    <row r="141" spans="1:11" s="109" customFormat="1" ht="34.5" customHeight="1">
      <c r="A141" s="118" t="s">
        <v>98</v>
      </c>
      <c r="B141" s="262" t="s">
        <v>454</v>
      </c>
      <c r="C141" s="119" t="s">
        <v>255</v>
      </c>
      <c r="D141" s="119" t="s">
        <v>19</v>
      </c>
      <c r="E141" s="119" t="s">
        <v>52</v>
      </c>
      <c r="F141" s="120">
        <v>9000</v>
      </c>
      <c r="G141" s="124" t="s">
        <v>18</v>
      </c>
      <c r="H141" s="125">
        <v>10.199999999999999</v>
      </c>
      <c r="I141" s="119" t="s">
        <v>65</v>
      </c>
      <c r="J141" s="119" t="s">
        <v>297</v>
      </c>
      <c r="K141" s="119" t="s">
        <v>898</v>
      </c>
    </row>
    <row r="142" spans="1:11" s="109" customFormat="1" ht="34.950000000000003" customHeight="1">
      <c r="A142" s="118" t="s">
        <v>98</v>
      </c>
      <c r="B142" s="262" t="s">
        <v>743</v>
      </c>
      <c r="C142" s="119" t="s">
        <v>255</v>
      </c>
      <c r="D142" s="119" t="s">
        <v>19</v>
      </c>
      <c r="E142" s="119" t="s">
        <v>609</v>
      </c>
      <c r="F142" s="120">
        <v>3700</v>
      </c>
      <c r="G142" s="124" t="s">
        <v>64</v>
      </c>
      <c r="H142" s="119">
        <v>4.7</v>
      </c>
      <c r="I142" s="119" t="s">
        <v>65</v>
      </c>
      <c r="J142" s="119" t="s">
        <v>297</v>
      </c>
      <c r="K142" s="119" t="s">
        <v>898</v>
      </c>
    </row>
    <row r="143" spans="1:11" s="109" customFormat="1" ht="34.950000000000003" customHeight="1">
      <c r="A143" s="118" t="s">
        <v>98</v>
      </c>
      <c r="B143" s="262" t="s">
        <v>744</v>
      </c>
      <c r="C143" s="119" t="s">
        <v>255</v>
      </c>
      <c r="D143" s="119" t="s">
        <v>16</v>
      </c>
      <c r="E143" s="119" t="s">
        <v>615</v>
      </c>
      <c r="F143" s="120">
        <v>3800</v>
      </c>
      <c r="G143" s="124" t="s">
        <v>64</v>
      </c>
      <c r="H143" s="119">
        <v>4.7</v>
      </c>
      <c r="I143" s="119" t="s">
        <v>65</v>
      </c>
      <c r="J143" s="119" t="s">
        <v>297</v>
      </c>
      <c r="K143" s="119" t="s">
        <v>898</v>
      </c>
    </row>
    <row r="144" spans="1:11" s="109" customFormat="1" ht="34.950000000000003" customHeight="1">
      <c r="A144" s="118" t="s">
        <v>98</v>
      </c>
      <c r="B144" s="262" t="s">
        <v>745</v>
      </c>
      <c r="C144" s="119" t="s">
        <v>255</v>
      </c>
      <c r="D144" s="119" t="s">
        <v>19</v>
      </c>
      <c r="E144" s="119" t="s">
        <v>751</v>
      </c>
      <c r="F144" s="263">
        <v>4000</v>
      </c>
      <c r="G144" s="120" t="s">
        <v>64</v>
      </c>
      <c r="H144" s="119">
        <v>3.2</v>
      </c>
      <c r="I144" s="119" t="s">
        <v>65</v>
      </c>
      <c r="J144" s="119" t="s">
        <v>297</v>
      </c>
      <c r="K144" s="119" t="s">
        <v>898</v>
      </c>
    </row>
    <row r="145" spans="1:11" s="109" customFormat="1" ht="34.950000000000003" customHeight="1">
      <c r="A145" s="118" t="s">
        <v>98</v>
      </c>
      <c r="B145" s="262" t="s">
        <v>746</v>
      </c>
      <c r="C145" s="119" t="s">
        <v>255</v>
      </c>
      <c r="D145" s="119" t="s">
        <v>16</v>
      </c>
      <c r="E145" s="119" t="s">
        <v>515</v>
      </c>
      <c r="F145" s="120">
        <v>3700</v>
      </c>
      <c r="G145" s="120" t="s">
        <v>64</v>
      </c>
      <c r="H145" s="119">
        <v>3.2</v>
      </c>
      <c r="I145" s="119" t="s">
        <v>65</v>
      </c>
      <c r="J145" s="119" t="s">
        <v>297</v>
      </c>
      <c r="K145" s="119" t="s">
        <v>898</v>
      </c>
    </row>
    <row r="146" spans="1:11" s="109" customFormat="1" ht="34.950000000000003" customHeight="1">
      <c r="A146" s="118" t="s">
        <v>98</v>
      </c>
      <c r="B146" s="262" t="s">
        <v>747</v>
      </c>
      <c r="C146" s="119" t="s">
        <v>255</v>
      </c>
      <c r="D146" s="119" t="s">
        <v>24</v>
      </c>
      <c r="E146" s="119" t="s">
        <v>753</v>
      </c>
      <c r="F146" s="120">
        <v>3800</v>
      </c>
      <c r="G146" s="120" t="s">
        <v>64</v>
      </c>
      <c r="H146" s="119">
        <v>3.5</v>
      </c>
      <c r="I146" s="119" t="s">
        <v>65</v>
      </c>
      <c r="J146" s="119" t="s">
        <v>297</v>
      </c>
      <c r="K146" s="119" t="s">
        <v>898</v>
      </c>
    </row>
    <row r="147" spans="1:11" s="109" customFormat="1" ht="34.950000000000003" customHeight="1">
      <c r="A147" s="118" t="s">
        <v>99</v>
      </c>
      <c r="B147" s="262" t="s">
        <v>748</v>
      </c>
      <c r="C147" s="119" t="s">
        <v>101</v>
      </c>
      <c r="D147" s="119" t="s">
        <v>19</v>
      </c>
      <c r="E147" s="119" t="s">
        <v>609</v>
      </c>
      <c r="F147" s="120">
        <v>3600</v>
      </c>
      <c r="G147" s="124" t="s">
        <v>104</v>
      </c>
      <c r="H147" s="119">
        <v>3</v>
      </c>
      <c r="I147" s="119" t="s">
        <v>65</v>
      </c>
      <c r="J147" s="119" t="s">
        <v>65</v>
      </c>
      <c r="K147" s="119" t="s">
        <v>895</v>
      </c>
    </row>
    <row r="148" spans="1:11" s="109" customFormat="1" ht="34.950000000000003" customHeight="1">
      <c r="A148" s="118" t="s">
        <v>99</v>
      </c>
      <c r="B148" s="262" t="s">
        <v>749</v>
      </c>
      <c r="C148" s="119" t="s">
        <v>101</v>
      </c>
      <c r="D148" s="119" t="s">
        <v>415</v>
      </c>
      <c r="E148" s="119" t="s">
        <v>27</v>
      </c>
      <c r="F148" s="120">
        <v>5000</v>
      </c>
      <c r="G148" s="124" t="s">
        <v>25</v>
      </c>
      <c r="H148" s="125">
        <v>4.5999999999999996</v>
      </c>
      <c r="I148" s="119" t="s">
        <v>65</v>
      </c>
      <c r="J148" s="119" t="s">
        <v>297</v>
      </c>
      <c r="K148" s="119" t="s">
        <v>898</v>
      </c>
    </row>
    <row r="149" spans="1:11" s="109" customFormat="1" ht="34.950000000000003" customHeight="1">
      <c r="A149" s="118" t="s">
        <v>99</v>
      </c>
      <c r="B149" s="262" t="s">
        <v>818</v>
      </c>
      <c r="C149" s="119" t="s">
        <v>101</v>
      </c>
      <c r="D149" s="119" t="s">
        <v>16</v>
      </c>
      <c r="E149" s="119" t="s">
        <v>615</v>
      </c>
      <c r="F149" s="120">
        <v>3500</v>
      </c>
      <c r="G149" s="124" t="s">
        <v>131</v>
      </c>
      <c r="H149" s="125">
        <v>3</v>
      </c>
      <c r="I149" s="119" t="s">
        <v>65</v>
      </c>
      <c r="J149" s="119" t="s">
        <v>297</v>
      </c>
      <c r="K149" s="119" t="s">
        <v>895</v>
      </c>
    </row>
    <row r="150" spans="1:11" s="109" customFormat="1" ht="34.950000000000003" customHeight="1">
      <c r="A150" s="118" t="s">
        <v>99</v>
      </c>
      <c r="B150" s="262" t="s">
        <v>819</v>
      </c>
      <c r="C150" s="119" t="s">
        <v>101</v>
      </c>
      <c r="D150" s="119" t="s">
        <v>27</v>
      </c>
      <c r="E150" s="119" t="s">
        <v>56</v>
      </c>
      <c r="F150" s="120">
        <v>4200</v>
      </c>
      <c r="G150" s="124" t="s">
        <v>131</v>
      </c>
      <c r="H150" s="125">
        <v>2.9</v>
      </c>
      <c r="I150" s="119" t="s">
        <v>65</v>
      </c>
      <c r="J150" s="119" t="s">
        <v>297</v>
      </c>
      <c r="K150" s="119" t="s">
        <v>895</v>
      </c>
    </row>
    <row r="151" spans="1:11" s="109" customFormat="1" ht="34.950000000000003" customHeight="1">
      <c r="A151" s="118" t="s">
        <v>111</v>
      </c>
      <c r="B151" s="262" t="s">
        <v>901</v>
      </c>
      <c r="C151" s="296" t="s">
        <v>255</v>
      </c>
      <c r="D151" s="119" t="s">
        <v>16</v>
      </c>
      <c r="E151" s="119" t="s">
        <v>615</v>
      </c>
      <c r="F151" s="297">
        <v>3600</v>
      </c>
      <c r="G151" s="298" t="s">
        <v>64</v>
      </c>
      <c r="H151" s="296">
        <v>2.9</v>
      </c>
      <c r="I151" s="296" t="s">
        <v>65</v>
      </c>
      <c r="J151" s="296" t="s">
        <v>297</v>
      </c>
      <c r="K151" s="119" t="s">
        <v>895</v>
      </c>
    </row>
    <row r="152" spans="1:11" s="109" customFormat="1" ht="34.950000000000003" customHeight="1">
      <c r="A152" s="118" t="s">
        <v>111</v>
      </c>
      <c r="B152" s="262" t="s">
        <v>902</v>
      </c>
      <c r="C152" s="296" t="s">
        <v>255</v>
      </c>
      <c r="D152" s="119" t="s">
        <v>16</v>
      </c>
      <c r="E152" s="119" t="s">
        <v>615</v>
      </c>
      <c r="F152" s="297">
        <v>3300</v>
      </c>
      <c r="G152" s="298" t="s">
        <v>64</v>
      </c>
      <c r="H152" s="296">
        <v>3.9</v>
      </c>
      <c r="I152" s="296" t="s">
        <v>65</v>
      </c>
      <c r="J152" s="296" t="s">
        <v>297</v>
      </c>
      <c r="K152" s="119" t="s">
        <v>895</v>
      </c>
    </row>
    <row r="153" spans="1:11" s="109" customFormat="1" ht="34.950000000000003" customHeight="1">
      <c r="A153" s="118" t="s">
        <v>111</v>
      </c>
      <c r="B153" s="262" t="s">
        <v>903</v>
      </c>
      <c r="C153" s="296" t="s">
        <v>255</v>
      </c>
      <c r="D153" s="119" t="s">
        <v>24</v>
      </c>
      <c r="E153" s="119" t="s">
        <v>753</v>
      </c>
      <c r="F153" s="297">
        <v>6500</v>
      </c>
      <c r="G153" s="298" t="s">
        <v>590</v>
      </c>
      <c r="H153" s="296">
        <v>16</v>
      </c>
      <c r="I153" s="296" t="s">
        <v>65</v>
      </c>
      <c r="J153" s="296" t="s">
        <v>297</v>
      </c>
      <c r="K153" s="296" t="s">
        <v>424</v>
      </c>
    </row>
    <row r="154" spans="1:11" s="109" customFormat="1" ht="34.950000000000003" customHeight="1">
      <c r="A154" s="118" t="s">
        <v>111</v>
      </c>
      <c r="B154" s="262" t="s">
        <v>904</v>
      </c>
      <c r="C154" s="296" t="s">
        <v>255</v>
      </c>
      <c r="D154" s="119" t="s">
        <v>24</v>
      </c>
      <c r="E154" s="119" t="s">
        <v>753</v>
      </c>
      <c r="F154" s="297">
        <v>9400</v>
      </c>
      <c r="G154" s="298" t="s">
        <v>18</v>
      </c>
      <c r="H154" s="296">
        <v>22.4</v>
      </c>
      <c r="I154" s="296" t="s">
        <v>65</v>
      </c>
      <c r="J154" s="296" t="s">
        <v>297</v>
      </c>
      <c r="K154" s="296" t="s">
        <v>424</v>
      </c>
    </row>
    <row r="155" spans="1:11" s="109" customFormat="1" ht="34.950000000000003" customHeight="1">
      <c r="A155" s="118" t="s">
        <v>111</v>
      </c>
      <c r="B155" s="262" t="s">
        <v>905</v>
      </c>
      <c r="C155" s="299" t="s">
        <v>255</v>
      </c>
      <c r="D155" s="299" t="s">
        <v>195</v>
      </c>
      <c r="E155" s="299" t="s">
        <v>906</v>
      </c>
      <c r="F155" s="300">
        <v>26000</v>
      </c>
      <c r="G155" s="301" t="s">
        <v>131</v>
      </c>
      <c r="H155" s="299">
        <v>85</v>
      </c>
      <c r="I155" s="299" t="s">
        <v>65</v>
      </c>
      <c r="J155" s="299" t="s">
        <v>297</v>
      </c>
      <c r="K155" s="296" t="s">
        <v>424</v>
      </c>
    </row>
    <row r="156" spans="1:11" s="109" customFormat="1" ht="34.950000000000003" customHeight="1">
      <c r="A156" s="118" t="s">
        <v>111</v>
      </c>
      <c r="B156" s="262" t="s">
        <v>907</v>
      </c>
      <c r="C156" s="299" t="s">
        <v>255</v>
      </c>
      <c r="D156" s="119" t="s">
        <v>24</v>
      </c>
      <c r="E156" s="119" t="s">
        <v>753</v>
      </c>
      <c r="F156" s="300">
        <v>5200</v>
      </c>
      <c r="G156" s="301" t="s">
        <v>131</v>
      </c>
      <c r="H156" s="299">
        <v>16.3</v>
      </c>
      <c r="I156" s="299" t="s">
        <v>65</v>
      </c>
      <c r="J156" s="299" t="s">
        <v>297</v>
      </c>
      <c r="K156" s="119" t="s">
        <v>898</v>
      </c>
    </row>
    <row r="157" spans="1:11" s="109" customFormat="1" ht="34.950000000000003" customHeight="1">
      <c r="A157" s="118" t="s">
        <v>111</v>
      </c>
      <c r="B157" s="262" t="s">
        <v>908</v>
      </c>
      <c r="C157" s="299" t="s">
        <v>255</v>
      </c>
      <c r="D157" s="119" t="s">
        <v>24</v>
      </c>
      <c r="E157" s="119" t="s">
        <v>753</v>
      </c>
      <c r="F157" s="300">
        <v>16000</v>
      </c>
      <c r="G157" s="301" t="s">
        <v>590</v>
      </c>
      <c r="H157" s="299">
        <v>22.3</v>
      </c>
      <c r="I157" s="299" t="s">
        <v>65</v>
      </c>
      <c r="J157" s="299" t="s">
        <v>297</v>
      </c>
      <c r="K157" s="119" t="s">
        <v>424</v>
      </c>
    </row>
    <row r="158" spans="1:11" s="109" customFormat="1" ht="34.950000000000003" customHeight="1">
      <c r="A158" s="118" t="s">
        <v>111</v>
      </c>
      <c r="B158" s="262" t="s">
        <v>909</v>
      </c>
      <c r="C158" s="299"/>
      <c r="D158" s="119" t="s">
        <v>16</v>
      </c>
      <c r="E158" s="119" t="s">
        <v>615</v>
      </c>
      <c r="F158" s="300">
        <v>7000</v>
      </c>
      <c r="G158" s="301" t="s">
        <v>18</v>
      </c>
      <c r="H158" s="299">
        <v>22.6</v>
      </c>
      <c r="I158" s="299" t="s">
        <v>65</v>
      </c>
      <c r="J158" s="299" t="s">
        <v>297</v>
      </c>
      <c r="K158" s="119" t="s">
        <v>424</v>
      </c>
    </row>
    <row r="159" spans="1:11">
      <c r="C159" s="109"/>
      <c r="D159" s="109"/>
      <c r="E159" s="109"/>
      <c r="F159" s="270"/>
      <c r="G159" s="109"/>
      <c r="H159" s="109"/>
      <c r="I159" s="109"/>
      <c r="J159" s="109"/>
      <c r="K159" s="109"/>
    </row>
    <row r="160" spans="1:11">
      <c r="C160" s="109"/>
      <c r="D160" s="109"/>
      <c r="E160" s="109"/>
      <c r="F160" s="270"/>
      <c r="G160" s="109"/>
      <c r="H160" s="109"/>
      <c r="I160" s="109"/>
      <c r="J160" s="109"/>
      <c r="K160" s="109"/>
    </row>
    <row r="161" spans="3:11">
      <c r="C161" s="109"/>
      <c r="D161" s="109"/>
      <c r="E161" s="109"/>
      <c r="F161" s="270"/>
      <c r="G161" s="109"/>
      <c r="H161" s="109"/>
      <c r="I161" s="109"/>
      <c r="J161" s="109"/>
      <c r="K161" s="109"/>
    </row>
    <row r="162" spans="3:11">
      <c r="C162" s="109"/>
      <c r="D162" s="109"/>
      <c r="E162" s="109"/>
      <c r="F162" s="270"/>
      <c r="G162" s="109"/>
      <c r="H162" s="109"/>
      <c r="I162" s="109"/>
      <c r="J162" s="109"/>
      <c r="K162" s="109"/>
    </row>
    <row r="163" spans="3:11">
      <c r="C163" s="109"/>
      <c r="D163" s="109"/>
      <c r="E163" s="109"/>
      <c r="F163" s="270"/>
      <c r="G163" s="109"/>
      <c r="H163" s="109"/>
      <c r="I163" s="109"/>
      <c r="J163" s="109"/>
      <c r="K163" s="109"/>
    </row>
    <row r="164" spans="3:11">
      <c r="C164" s="109"/>
      <c r="D164" s="109"/>
      <c r="E164" s="109"/>
      <c r="F164" s="270"/>
      <c r="G164" s="109"/>
      <c r="H164" s="109"/>
      <c r="I164" s="109"/>
      <c r="J164" s="109"/>
      <c r="K164" s="109"/>
    </row>
    <row r="165" spans="3:11">
      <c r="C165" s="109"/>
      <c r="D165" s="109"/>
      <c r="E165" s="109"/>
      <c r="F165" s="270"/>
      <c r="G165" s="109"/>
      <c r="H165" s="109"/>
      <c r="I165" s="109"/>
      <c r="J165" s="109"/>
      <c r="K165" s="109"/>
    </row>
    <row r="166" spans="3:11">
      <c r="C166" s="109"/>
      <c r="D166" s="109"/>
      <c r="E166" s="109"/>
      <c r="F166" s="270"/>
      <c r="G166" s="109"/>
      <c r="H166" s="109"/>
      <c r="I166" s="109"/>
      <c r="J166" s="109"/>
      <c r="K166" s="109"/>
    </row>
    <row r="167" spans="3:11">
      <c r="C167" s="109"/>
      <c r="D167" s="109"/>
      <c r="E167" s="109"/>
      <c r="F167" s="270"/>
      <c r="G167" s="109"/>
      <c r="H167" s="109"/>
      <c r="I167" s="109"/>
      <c r="J167" s="109"/>
      <c r="K167" s="109"/>
    </row>
    <row r="168" spans="3:11">
      <c r="C168" s="109"/>
      <c r="D168" s="109"/>
      <c r="E168" s="109"/>
      <c r="F168" s="270"/>
      <c r="G168" s="109"/>
      <c r="H168" s="109"/>
      <c r="I168" s="109"/>
      <c r="J168" s="109"/>
      <c r="K168" s="109"/>
    </row>
    <row r="169" spans="3:11">
      <c r="C169" s="109"/>
      <c r="D169" s="109"/>
      <c r="E169" s="109"/>
      <c r="F169" s="270"/>
      <c r="G169" s="109"/>
      <c r="H169" s="109"/>
      <c r="I169" s="109"/>
      <c r="J169" s="109"/>
      <c r="K169" s="109"/>
    </row>
    <row r="170" spans="3:11">
      <c r="C170" s="109"/>
      <c r="D170" s="109"/>
      <c r="E170" s="109"/>
      <c r="F170" s="270"/>
      <c r="G170" s="109"/>
      <c r="H170" s="109"/>
      <c r="I170" s="109"/>
      <c r="J170" s="109"/>
      <c r="K170" s="109"/>
    </row>
    <row r="171" spans="3:11">
      <c r="C171" s="109"/>
      <c r="D171" s="109"/>
      <c r="E171" s="109"/>
      <c r="F171" s="270"/>
      <c r="G171" s="109"/>
      <c r="H171" s="109"/>
      <c r="I171" s="109"/>
      <c r="J171" s="109"/>
      <c r="K171" s="109"/>
    </row>
    <row r="172" spans="3:11">
      <c r="C172" s="109"/>
      <c r="D172" s="109"/>
      <c r="E172" s="109"/>
      <c r="F172" s="270"/>
      <c r="G172" s="109"/>
      <c r="H172" s="109"/>
      <c r="I172" s="109"/>
      <c r="J172" s="109"/>
      <c r="K172" s="109"/>
    </row>
    <row r="173" spans="3:11">
      <c r="C173" s="109"/>
      <c r="D173" s="109"/>
      <c r="E173" s="109"/>
      <c r="F173" s="270"/>
      <c r="G173" s="109"/>
      <c r="H173" s="109"/>
      <c r="I173" s="109"/>
      <c r="J173" s="109"/>
      <c r="K173" s="109"/>
    </row>
    <row r="174" spans="3:11">
      <c r="C174" s="109"/>
      <c r="D174" s="109"/>
      <c r="E174" s="109"/>
      <c r="F174" s="270"/>
      <c r="G174" s="109"/>
      <c r="H174" s="109"/>
      <c r="I174" s="109"/>
      <c r="J174" s="109"/>
      <c r="K174" s="109"/>
    </row>
    <row r="175" spans="3:11">
      <c r="C175" s="109"/>
      <c r="D175" s="109"/>
      <c r="E175" s="109"/>
      <c r="F175" s="270"/>
      <c r="G175" s="109"/>
      <c r="H175" s="109"/>
      <c r="I175" s="109"/>
      <c r="J175" s="109"/>
      <c r="K175" s="109"/>
    </row>
    <row r="1047827" spans="1:18" s="108" customFormat="1">
      <c r="A1047827" s="106"/>
      <c r="B1047827" s="196"/>
      <c r="C1047827" s="107"/>
      <c r="D1047827" s="107"/>
      <c r="E1047827" s="119"/>
      <c r="G1047827" s="107"/>
      <c r="H1047827" s="107"/>
      <c r="I1047827" s="107"/>
      <c r="J1047827" s="107"/>
      <c r="K1047827" s="107"/>
      <c r="L1047827" s="107"/>
      <c r="M1047827" s="107"/>
      <c r="N1047827" s="107"/>
      <c r="O1047827" s="107"/>
      <c r="P1047827" s="107"/>
      <c r="Q1047827" s="107"/>
      <c r="R1047827" s="107"/>
    </row>
  </sheetData>
  <autoFilter ref="A2:K158">
    <filterColumn colId="3" showButton="0"/>
  </autoFilter>
  <mergeCells count="1">
    <mergeCell ref="D2:E2"/>
  </mergeCells>
  <conditionalFormatting sqref="B19:B1048576 B13:B17 B1:B11">
    <cfRule type="duplicateValues" dxfId="5" priority="5"/>
    <cfRule type="duplicateValues" dxfId="4" priority="6"/>
  </conditionalFormatting>
  <conditionalFormatting sqref="B18">
    <cfRule type="duplicateValues" dxfId="3" priority="3"/>
    <cfRule type="duplicateValues" dxfId="2" priority="4"/>
  </conditionalFormatting>
  <conditionalFormatting sqref="B12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scale="1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2020</vt:lpstr>
      <vt:lpstr>Hoja1</vt:lpstr>
      <vt:lpstr>Hoja3</vt:lpstr>
      <vt:lpstr>OCTUBRE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Ventas 10</dc:creator>
  <cp:lastModifiedBy>hiAR</cp:lastModifiedBy>
  <cp:lastPrinted>2019-07-12T15:29:05Z</cp:lastPrinted>
  <dcterms:created xsi:type="dcterms:W3CDTF">2018-06-29T13:38:19Z</dcterms:created>
  <dcterms:modified xsi:type="dcterms:W3CDTF">2020-11-25T20:31:12Z</dcterms:modified>
</cp:coreProperties>
</file>